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trlProps/ctrlProp4.xml" ContentType="application/vnd.ms-excel.controlproperties+xml"/>
  <Override PartName="/xl/ctrlProps/ctrlProp1.xml" ContentType="application/vnd.ms-excel.contro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trlProps/ctrlProp3.xml" ContentType="application/vnd.ms-excel.contro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readway\Documentation Initiative\Final Doc File\"/>
    </mc:Choice>
  </mc:AlternateContent>
  <bookViews>
    <workbookView xWindow="0" yWindow="0" windowWidth="11970" windowHeight="6600"/>
  </bookViews>
  <sheets>
    <sheet name="CA-EW-6" sheetId="1" r:id="rId1"/>
  </sheets>
  <definedNames>
    <definedName name="_xlnm.Print_Area" localSheetId="0">'CA-EW-6'!$A$1:$AT$66</definedName>
  </definedNames>
  <calcPr calcId="152511"/>
</workbook>
</file>

<file path=xl/calcChain.xml><?xml version="1.0" encoding="utf-8"?>
<calcChain xmlns="http://schemas.openxmlformats.org/spreadsheetml/2006/main">
  <c r="AE43" i="1" l="1"/>
  <c r="AE55" i="1"/>
  <c r="AE54" i="1"/>
  <c r="AE53" i="1"/>
  <c r="AE45" i="1"/>
  <c r="AE42" i="1"/>
  <c r="AE38" i="1"/>
  <c r="AE39" i="1"/>
  <c r="AE32" i="1"/>
  <c r="AE29" i="1"/>
  <c r="Z54" i="1"/>
  <c r="Z53" i="1"/>
  <c r="Z43" i="1"/>
  <c r="Z38" i="1"/>
  <c r="Z39" i="1" s="1"/>
  <c r="Z32" i="1"/>
  <c r="Z29" i="1"/>
  <c r="Z33" i="1" s="1"/>
  <c r="Z55" i="1"/>
  <c r="Z45" i="1"/>
  <c r="Z48" i="1" s="1"/>
  <c r="Z42" i="1"/>
  <c r="Z44" i="1" s="1"/>
  <c r="AE48" i="1"/>
  <c r="AE33" i="1"/>
  <c r="AE44" i="1"/>
</calcChain>
</file>

<file path=xl/sharedStrings.xml><?xml version="1.0" encoding="utf-8"?>
<sst xmlns="http://schemas.openxmlformats.org/spreadsheetml/2006/main" count="142" uniqueCount="111">
  <si>
    <t>Sample ID:</t>
  </si>
  <si>
    <t>Date Sampled:</t>
  </si>
  <si>
    <t>Material Code:</t>
  </si>
  <si>
    <t>Producer Code:</t>
  </si>
  <si>
    <t>Contractor:</t>
  </si>
  <si>
    <t>Test Results:</t>
  </si>
  <si>
    <t>Item Code:</t>
  </si>
  <si>
    <t>Notes:</t>
  </si>
  <si>
    <t>Test of (check which):</t>
  </si>
  <si>
    <t>Embankment</t>
  </si>
  <si>
    <t>Subgrade</t>
  </si>
  <si>
    <t>Base</t>
  </si>
  <si>
    <t>Other</t>
  </si>
  <si>
    <t>%</t>
  </si>
  <si>
    <t>From Sta.</t>
  </si>
  <si>
    <t>+</t>
  </si>
  <si>
    <t>at</t>
  </si>
  <si>
    <t>ft</t>
  </si>
  <si>
    <t>Optimum Moisture</t>
  </si>
  <si>
    <t>Standard Count for Density</t>
  </si>
  <si>
    <t>Wet Density of soil from gauge</t>
  </si>
  <si>
    <t>Dry Density of soil from gauge</t>
  </si>
  <si>
    <t>Standard Count for Moisture</t>
  </si>
  <si>
    <t>Curve</t>
  </si>
  <si>
    <t>Density of compacted wet soil</t>
  </si>
  <si>
    <t>Optimum moisture from dry density curve</t>
  </si>
  <si>
    <t>Amount above or below optimum moisture</t>
  </si>
  <si>
    <t>Moisture content of soil from gauge</t>
  </si>
  <si>
    <t>lb/ft³</t>
  </si>
  <si>
    <t>lb</t>
  </si>
  <si>
    <t>Percent compaction</t>
  </si>
  <si>
    <t>Maximum dry density</t>
  </si>
  <si>
    <t>DS</t>
  </si>
  <si>
    <t>WD</t>
  </si>
  <si>
    <t>DD</t>
  </si>
  <si>
    <t>MS</t>
  </si>
  <si>
    <t>%M</t>
  </si>
  <si>
    <r>
      <t>"</t>
    </r>
    <r>
      <rPr>
        <b/>
        <sz val="10"/>
        <rFont val="Arial"/>
        <family val="2"/>
      </rPr>
      <t>A</t>
    </r>
    <r>
      <rPr>
        <sz val="10"/>
        <rFont val="Arial"/>
        <family val="2"/>
      </rPr>
      <t>" Rolling ordered; "</t>
    </r>
    <r>
      <rPr>
        <b/>
        <sz val="10"/>
        <rFont val="Arial"/>
        <family val="2"/>
      </rPr>
      <t>B</t>
    </r>
    <r>
      <rPr>
        <sz val="10"/>
        <rFont val="Arial"/>
        <family val="2"/>
      </rPr>
      <t>" Aerating ordered; "</t>
    </r>
    <r>
      <rPr>
        <b/>
        <sz val="10"/>
        <rFont val="Arial"/>
        <family val="2"/>
      </rPr>
      <t>C</t>
    </r>
    <r>
      <rPr>
        <sz val="10"/>
        <rFont val="Arial"/>
        <family val="2"/>
      </rPr>
      <t>" Watering ordered</t>
    </r>
  </si>
  <si>
    <t>Does material tested meet Specification requirements? Yes / No</t>
  </si>
  <si>
    <t>Checked by</t>
  </si>
  <si>
    <t>Type of Inspection:</t>
  </si>
  <si>
    <t>Weight of 1/30 ft³ compacted wet soil + weight of container</t>
  </si>
  <si>
    <t>Weight of 1/30 ft³ container</t>
  </si>
  <si>
    <t>Weight of 1/30 ft³ compacted wet soil</t>
  </si>
  <si>
    <t>Data from Typical Moisture Density Curves</t>
  </si>
  <si>
    <t>Max. Dry Density</t>
  </si>
  <si>
    <t>A</t>
  </si>
  <si>
    <t>B</t>
  </si>
  <si>
    <t>C</t>
  </si>
  <si>
    <t>E</t>
  </si>
  <si>
    <t>F</t>
  </si>
  <si>
    <t>D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</si>
  <si>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</si>
  <si>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</si>
  <si>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</si>
  <si>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</si>
  <si>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</si>
  <si>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</si>
  <si>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</si>
  <si>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</si>
  <si>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</si>
  <si>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</si>
  <si>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</si>
  <si>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</si>
  <si>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</si>
  <si>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</si>
  <si>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</si>
  <si>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</si>
  <si>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</si>
  <si>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</si>
  <si>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</si>
  <si>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</si>
  <si>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(Rt/Lt) of centerline, at Elev.</t>
  </si>
  <si>
    <t>CA-EW-6</t>
  </si>
  <si>
    <t>Nuclear Gauge Compaction with Aggregate Correction</t>
  </si>
  <si>
    <t>Weight of container</t>
  </si>
  <si>
    <t>Weight of total sample</t>
  </si>
  <si>
    <t>Weight of stone and container (sieve or pan)</t>
  </si>
  <si>
    <t>Weight of container (sieve or pan)</t>
  </si>
  <si>
    <t>Weight of stone retained on ¾" sieve</t>
  </si>
  <si>
    <t>Percent stone in sample</t>
  </si>
  <si>
    <t>Weight of total sample + weight of container</t>
  </si>
  <si>
    <t>Max. moisture from the zero air voids curve using line 4</t>
  </si>
  <si>
    <t>* If line 10 is greater than 25%, make a granular moisture density curve and use the Test Section Method.</t>
  </si>
  <si>
    <t>Nuclear gauge readings</t>
  </si>
  <si>
    <t>Moisture from line 5</t>
  </si>
  <si>
    <t>Proctor Test on the soil passing ¾" sieve</t>
  </si>
  <si>
    <t>9a.</t>
  </si>
  <si>
    <t>9b.</t>
  </si>
  <si>
    <t>Take sample from under gauge and pass through a ¾" sieve.</t>
  </si>
  <si>
    <t>Calculation procedure when line 10 is less then 10%</t>
  </si>
  <si>
    <t>Select curve from Typical Density Curves using lines 14 and 5</t>
  </si>
  <si>
    <t>Corrected opt. moisture using line 20 and Typical Density Curves</t>
  </si>
  <si>
    <t>#6 − #7</t>
  </si>
  <si>
    <t>#9 − #9a</t>
  </si>
  <si>
    <t>#9b ÷ #8 × 100</t>
  </si>
  <si>
    <t>#11 − #12</t>
  </si>
  <si>
    <t>#13 × 30</t>
  </si>
  <si>
    <t>#16 − #15</t>
  </si>
  <si>
    <t>#4 ÷ #18 × 100</t>
  </si>
  <si>
    <t>#4 ÷ #20 × 100</t>
  </si>
  <si>
    <t>#16 − #21</t>
  </si>
  <si>
    <t>Calculated by</t>
  </si>
  <si>
    <t>Calculation procedure when line 10 is between 10% and 25% *</t>
  </si>
  <si>
    <t>Min. Compaction Requirement:</t>
  </si>
  <si>
    <t>Nuclear Gauge Compaction with Aggregate Correction (back)</t>
  </si>
  <si>
    <t>Date</t>
  </si>
  <si>
    <t>Corrected max. dry density using Agg. Correction Chart</t>
  </si>
  <si>
    <t>Contract Alt ID</t>
  </si>
  <si>
    <t>Proposal Line Number</t>
  </si>
  <si>
    <t>ODOT Form date: 3/15/2015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</si>
</sst>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164" formatCode="#."/>
    <numFmt numFmtId="165" formatCode="0.0"/>
    <numFmt numFmtId="166" formatCode="\+\ 0.0;\−\ 0.0;\ &quot;Opt.&quot;"/>
    <numFmt numFmtId="167" formatCode="m/d/yy;@"/>
  </numFmts>
  <fonts count="1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b/>
      <sz val="14"/>
      <name val="Times New Roman"/>
      <family val="1"/>
    </font>
    <font>
      <sz val="8"/>
      <name val="Times New Roman"/>
      <family val="1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2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8">
    <xf numFmtId="0" fontId="0" fillId="0" borderId="0"/>
    <xf numFmtId="3" fontId="5" fillId="2" borderId="0"/>
    <xf numFmtId="5" fontId="5" fillId="2" borderId="0"/>
    <xf numFmtId="0" fontId="5" fillId="2" borderId="0"/>
    <xf numFmtId="2" fontId="5" fillId="2" borderId="0"/>
    <xf numFmtId="0" fontId="1" fillId="2" borderId="0"/>
    <xf numFmtId="0" fontId="2" fillId="2" borderId="0"/>
    <xf numFmtId="0" fontId="5" fillId="2" borderId="1"/>
  </cellStyleXfs>
  <cellXfs count="121">
    <xf numFmtId="0" fontId="0" fillId="2" borderId="0" xfId="0" applyFill="1"/>
    <xf numFmtId="0" fontId="4" fillId="0" borderId="0" xfId="0" applyNumberFormat="1" applyFont="1" applyFill="1" applyBorder="1" applyAlignment="1" applyProtection="1"/>
    <xf numFmtId="0" fontId="4" fillId="0" borderId="0" xfId="0" applyFont="1" applyBorder="1" applyAlignment="1" applyProtection="1"/>
    <xf numFmtId="0" fontId="6" fillId="0" borderId="2" xfId="0" applyFont="1" applyBorder="1" applyAlignment="1" applyProtection="1"/>
    <xf numFmtId="0" fontId="6" fillId="0" borderId="3" xfId="0" applyFont="1" applyBorder="1" applyAlignment="1" applyProtection="1"/>
    <xf numFmtId="165" fontId="4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center" wrapText="1"/>
    </xf>
    <xf numFmtId="0" fontId="4" fillId="0" borderId="0" xfId="0" applyNumberFormat="1" applyFont="1" applyFill="1" applyBorder="1" applyAlignment="1" applyProtection="1">
      <alignment horizontal="center"/>
    </xf>
    <xf numFmtId="165" fontId="4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/>
    <xf numFmtId="0" fontId="9" fillId="0" borderId="0" xfId="0" applyFont="1" applyFill="1" applyBorder="1" applyAlignment="1" applyProtection="1"/>
    <xf numFmtId="0" fontId="4" fillId="0" borderId="0" xfId="0" applyFont="1" applyFill="1" applyBorder="1" applyAlignment="1" applyProtection="1"/>
    <xf numFmtId="165" fontId="8" fillId="0" borderId="4" xfId="0" applyNumberFormat="1" applyFont="1" applyBorder="1" applyAlignment="1" applyProtection="1">
      <alignment horizontal="center"/>
    </xf>
    <xf numFmtId="0" fontId="6" fillId="0" borderId="5" xfId="0" applyFont="1" applyBorder="1" applyAlignment="1" applyProtection="1"/>
    <xf numFmtId="0" fontId="6" fillId="0" borderId="6" xfId="0" applyFont="1" applyBorder="1" applyAlignment="1" applyProtection="1"/>
    <xf numFmtId="0" fontId="6" fillId="0" borderId="0" xfId="0" applyFont="1" applyBorder="1" applyAlignment="1" applyProtection="1"/>
    <xf numFmtId="0" fontId="6" fillId="0" borderId="7" xfId="0" applyFont="1" applyBorder="1" applyAlignment="1" applyProtection="1"/>
    <xf numFmtId="0" fontId="4" fillId="0" borderId="0" xfId="0" applyFont="1" applyAlignment="1" applyProtection="1"/>
    <xf numFmtId="0" fontId="4" fillId="0" borderId="0" xfId="0" applyFont="1" applyProtection="1"/>
    <xf numFmtId="0" fontId="4" fillId="0" borderId="0" xfId="0" applyFont="1" applyAlignment="1" applyProtection="1">
      <alignment horizontal="right"/>
    </xf>
    <xf numFmtId="49" fontId="8" fillId="0" borderId="8" xfId="0" applyNumberFormat="1" applyFont="1" applyBorder="1" applyAlignment="1" applyProtection="1"/>
    <xf numFmtId="49" fontId="8" fillId="0" borderId="0" xfId="0" applyNumberFormat="1" applyFont="1" applyBorder="1" applyAlignment="1" applyProtection="1">
      <alignment horizontal="center"/>
    </xf>
    <xf numFmtId="0" fontId="4" fillId="0" borderId="9" xfId="0" applyFont="1" applyBorder="1" applyAlignment="1" applyProtection="1"/>
    <xf numFmtId="0" fontId="4" fillId="0" borderId="10" xfId="0" applyFont="1" applyBorder="1" applyAlignment="1" applyProtection="1"/>
    <xf numFmtId="0" fontId="4" fillId="0" borderId="11" xfId="0" applyFont="1" applyBorder="1" applyAlignment="1" applyProtection="1"/>
    <xf numFmtId="0" fontId="4" fillId="0" borderId="12" xfId="0" applyFont="1" applyBorder="1" applyAlignment="1" applyProtection="1"/>
    <xf numFmtId="0" fontId="4" fillId="0" borderId="0" xfId="0" applyFont="1" applyBorder="1" applyAlignment="1" applyProtection="1">
      <alignment horizontal="right"/>
    </xf>
    <xf numFmtId="0" fontId="8" fillId="0" borderId="0" xfId="0" applyFont="1" applyBorder="1" applyAlignment="1" applyProtection="1">
      <alignment horizontal="left"/>
    </xf>
    <xf numFmtId="0" fontId="4" fillId="0" borderId="13" xfId="0" applyFont="1" applyBorder="1" applyProtection="1"/>
    <xf numFmtId="0" fontId="4" fillId="0" borderId="14" xfId="0" applyFont="1" applyBorder="1" applyProtection="1"/>
    <xf numFmtId="0" fontId="4" fillId="0" borderId="15" xfId="0" applyFont="1" applyBorder="1" applyProtection="1"/>
    <xf numFmtId="0" fontId="4" fillId="0" borderId="0" xfId="0" applyFont="1" applyBorder="1" applyProtection="1"/>
    <xf numFmtId="0" fontId="8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16" xfId="0" applyFont="1" applyBorder="1" applyAlignment="1" applyProtection="1"/>
    <xf numFmtId="0" fontId="3" fillId="0" borderId="16" xfId="0" applyFont="1" applyBorder="1" applyAlignment="1" applyProtection="1"/>
    <xf numFmtId="0" fontId="4" fillId="0" borderId="16" xfId="0" applyFont="1" applyBorder="1" applyProtection="1"/>
    <xf numFmtId="0" fontId="4" fillId="0" borderId="17" xfId="0" applyFont="1" applyBorder="1" applyAlignment="1" applyProtection="1">
      <alignment horizontal="right"/>
    </xf>
    <xf numFmtId="0" fontId="4" fillId="0" borderId="18" xfId="0" applyFont="1" applyBorder="1" applyProtection="1"/>
    <xf numFmtId="0" fontId="0" fillId="0" borderId="0" xfId="0" applyFill="1" applyProtection="1"/>
    <xf numFmtId="164" fontId="4" fillId="0" borderId="0" xfId="0" applyNumberFormat="1" applyFont="1" applyBorder="1" applyAlignment="1" applyProtection="1">
      <alignment horizontal="right"/>
    </xf>
    <xf numFmtId="0" fontId="4" fillId="0" borderId="2" xfId="0" applyFont="1" applyBorder="1" applyAlignment="1" applyProtection="1">
      <alignment horizontal="right"/>
    </xf>
    <xf numFmtId="164" fontId="4" fillId="0" borderId="19" xfId="0" applyNumberFormat="1" applyFont="1" applyBorder="1" applyAlignment="1" applyProtection="1">
      <alignment horizontal="right"/>
    </xf>
    <xf numFmtId="0" fontId="4" fillId="0" borderId="3" xfId="0" applyFont="1" applyBorder="1" applyAlignment="1" applyProtection="1"/>
    <xf numFmtId="0" fontId="4" fillId="0" borderId="2" xfId="0" applyFont="1" applyBorder="1" applyAlignment="1" applyProtection="1"/>
    <xf numFmtId="0" fontId="4" fillId="0" borderId="0" xfId="0" applyFont="1" applyFill="1" applyBorder="1" applyAlignment="1" applyProtection="1">
      <alignment horizontal="center"/>
    </xf>
    <xf numFmtId="164" fontId="4" fillId="0" borderId="7" xfId="0" applyNumberFormat="1" applyFont="1" applyBorder="1" applyAlignment="1" applyProtection="1">
      <alignment horizontal="right"/>
    </xf>
    <xf numFmtId="0" fontId="4" fillId="0" borderId="7" xfId="0" applyFont="1" applyBorder="1" applyProtection="1"/>
    <xf numFmtId="0" fontId="4" fillId="0" borderId="7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right"/>
    </xf>
    <xf numFmtId="164" fontId="4" fillId="0" borderId="20" xfId="0" applyNumberFormat="1" applyFont="1" applyBorder="1" applyAlignment="1" applyProtection="1">
      <alignment horizontal="right"/>
    </xf>
    <xf numFmtId="0" fontId="4" fillId="0" borderId="6" xfId="0" applyFont="1" applyBorder="1" applyAlignment="1" applyProtection="1"/>
    <xf numFmtId="0" fontId="8" fillId="0" borderId="4" xfId="0" applyFont="1" applyBorder="1" applyAlignment="1" applyProtection="1">
      <alignment horizontal="center"/>
    </xf>
    <xf numFmtId="0" fontId="4" fillId="0" borderId="5" xfId="0" applyFont="1" applyBorder="1" applyAlignment="1" applyProtection="1"/>
    <xf numFmtId="0" fontId="4" fillId="0" borderId="7" xfId="0" applyFont="1" applyBorder="1" applyAlignment="1" applyProtection="1"/>
    <xf numFmtId="0" fontId="3" fillId="0" borderId="0" xfId="0" applyFont="1" applyBorder="1" applyProtection="1"/>
    <xf numFmtId="0" fontId="4" fillId="0" borderId="18" xfId="0" applyFont="1" applyBorder="1" applyAlignment="1" applyProtection="1">
      <alignment horizontal="right"/>
    </xf>
    <xf numFmtId="0" fontId="4" fillId="0" borderId="21" xfId="0" applyFont="1" applyBorder="1" applyAlignment="1" applyProtection="1"/>
    <xf numFmtId="0" fontId="8" fillId="0" borderId="16" xfId="0" applyFont="1" applyBorder="1" applyAlignment="1" applyProtection="1"/>
    <xf numFmtId="0" fontId="4" fillId="0" borderId="17" xfId="0" applyFont="1" applyBorder="1" applyAlignment="1" applyProtection="1"/>
    <xf numFmtId="164" fontId="4" fillId="0" borderId="0" xfId="0" applyNumberFormat="1" applyFont="1" applyBorder="1" applyProtection="1"/>
    <xf numFmtId="0" fontId="4" fillId="0" borderId="3" xfId="0" applyFont="1" applyBorder="1" applyProtection="1"/>
    <xf numFmtId="0" fontId="8" fillId="0" borderId="0" xfId="0" applyFont="1" applyBorder="1" applyAlignment="1" applyProtection="1">
      <alignment horizontal="right"/>
    </xf>
    <xf numFmtId="164" fontId="4" fillId="0" borderId="0" xfId="0" applyNumberFormat="1" applyFont="1" applyFill="1" applyBorder="1" applyAlignment="1" applyProtection="1">
      <alignment horizontal="right"/>
    </xf>
    <xf numFmtId="0" fontId="4" fillId="0" borderId="0" xfId="0" applyFont="1" applyFill="1" applyBorder="1" applyProtection="1"/>
    <xf numFmtId="0" fontId="3" fillId="0" borderId="7" xfId="0" applyFont="1" applyBorder="1" applyProtection="1"/>
    <xf numFmtId="0" fontId="4" fillId="0" borderId="20" xfId="0" applyFont="1" applyBorder="1" applyAlignment="1" applyProtection="1">
      <alignment horizontal="right"/>
    </xf>
    <xf numFmtId="0" fontId="4" fillId="0" borderId="6" xfId="0" applyFont="1" applyBorder="1" applyProtection="1"/>
    <xf numFmtId="0" fontId="8" fillId="0" borderId="4" xfId="0" applyFont="1" applyBorder="1" applyAlignment="1" applyProtection="1">
      <alignment horizontal="right"/>
    </xf>
    <xf numFmtId="0" fontId="4" fillId="0" borderId="19" xfId="0" applyFont="1" applyBorder="1" applyAlignment="1" applyProtection="1">
      <alignment horizontal="right"/>
    </xf>
    <xf numFmtId="164" fontId="3" fillId="0" borderId="0" xfId="0" applyNumberFormat="1" applyFont="1" applyBorder="1" applyAlignment="1" applyProtection="1"/>
    <xf numFmtId="0" fontId="6" fillId="0" borderId="16" xfId="0" applyFont="1" applyBorder="1" applyAlignment="1" applyProtection="1">
      <alignment horizontal="right"/>
    </xf>
    <xf numFmtId="0" fontId="3" fillId="0" borderId="0" xfId="0" applyFont="1" applyFill="1" applyBorder="1" applyProtection="1"/>
    <xf numFmtId="165" fontId="8" fillId="0" borderId="0" xfId="0" applyNumberFormat="1" applyFont="1" applyBorder="1" applyAlignment="1" applyProtection="1">
      <alignment horizontal="center"/>
    </xf>
    <xf numFmtId="0" fontId="4" fillId="0" borderId="7" xfId="0" applyFont="1" applyFill="1" applyBorder="1" applyProtection="1"/>
    <xf numFmtId="164" fontId="4" fillId="0" borderId="7" xfId="0" applyNumberFormat="1" applyFont="1" applyBorder="1" applyAlignment="1" applyProtection="1">
      <alignment horizontal="left"/>
    </xf>
    <xf numFmtId="0" fontId="4" fillId="0" borderId="5" xfId="0" applyFont="1" applyBorder="1" applyProtection="1"/>
    <xf numFmtId="164" fontId="4" fillId="0" borderId="20" xfId="0" applyNumberFormat="1" applyFont="1" applyBorder="1" applyAlignment="1" applyProtection="1">
      <alignment horizontal="left"/>
    </xf>
    <xf numFmtId="0" fontId="6" fillId="0" borderId="7" xfId="0" applyFont="1" applyBorder="1" applyAlignment="1" applyProtection="1">
      <alignment horizontal="center"/>
    </xf>
    <xf numFmtId="0" fontId="6" fillId="0" borderId="0" xfId="0" applyFont="1" applyProtection="1"/>
    <xf numFmtId="0" fontId="10" fillId="0" borderId="0" xfId="0" applyFont="1" applyFill="1" applyBorder="1" applyAlignment="1" applyProtection="1"/>
    <xf numFmtId="0" fontId="4" fillId="0" borderId="0" xfId="0" applyFont="1" applyFill="1" applyProtection="1"/>
    <xf numFmtId="0" fontId="8" fillId="0" borderId="0" xfId="0" applyFont="1" applyBorder="1" applyAlignment="1" applyProtection="1"/>
    <xf numFmtId="0" fontId="0" fillId="0" borderId="0" xfId="0" applyFill="1"/>
    <xf numFmtId="0" fontId="0" fillId="0" borderId="0" xfId="0" applyFill="1" applyBorder="1"/>
    <xf numFmtId="0" fontId="4" fillId="0" borderId="22" xfId="0" applyNumberFormat="1" applyFont="1" applyFill="1" applyBorder="1" applyAlignment="1" applyProtection="1"/>
    <xf numFmtId="0" fontId="8" fillId="0" borderId="22" xfId="0" applyFont="1" applyBorder="1" applyAlignment="1" applyProtection="1">
      <alignment horizontal="left"/>
    </xf>
    <xf numFmtId="0" fontId="4" fillId="0" borderId="0" xfId="0" applyFont="1" applyFill="1" applyAlignment="1" applyProtection="1"/>
    <xf numFmtId="49" fontId="4" fillId="0" borderId="0" xfId="0" applyNumberFormat="1" applyFont="1" applyFill="1" applyBorder="1" applyAlignment="1" applyProtection="1">
      <alignment horizontal="center" vertical="center"/>
    </xf>
    <xf numFmtId="49" fontId="8" fillId="0" borderId="0" xfId="0" applyNumberFormat="1" applyFont="1" applyBorder="1" applyAlignment="1" applyProtection="1"/>
    <xf numFmtId="0" fontId="0" fillId="0" borderId="12" xfId="0" applyFill="1" applyBorder="1"/>
    <xf numFmtId="0" fontId="0" fillId="0" borderId="22" xfId="0" applyFill="1" applyBorder="1"/>
    <xf numFmtId="49" fontId="4" fillId="0" borderId="0" xfId="0" applyNumberFormat="1" applyFont="1" applyBorder="1" applyAlignment="1" applyProtection="1">
      <alignment horizontal="center"/>
    </xf>
    <xf numFmtId="49" fontId="4" fillId="0" borderId="0" xfId="0" applyNumberFormat="1" applyFont="1" applyBorder="1" applyAlignment="1" applyProtection="1"/>
    <xf numFmtId="49" fontId="4" fillId="0" borderId="0" xfId="0" applyNumberFormat="1" applyFont="1" applyFill="1" applyBorder="1" applyAlignment="1" applyProtection="1">
      <alignment vertical="center"/>
    </xf>
    <xf numFmtId="0" fontId="4" fillId="0" borderId="0" xfId="0" applyFont="1" applyFill="1" applyAlignment="1"/>
    <xf numFmtId="0" fontId="8" fillId="0" borderId="7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Continuous"/>
    </xf>
    <xf numFmtId="49" fontId="8" fillId="0" borderId="7" xfId="0" applyNumberFormat="1" applyFont="1" applyBorder="1" applyAlignment="1" applyProtection="1">
      <alignment horizontal="center"/>
      <protection locked="0"/>
    </xf>
    <xf numFmtId="167" fontId="8" fillId="0" borderId="7" xfId="0" applyNumberFormat="1" applyFont="1" applyBorder="1" applyAlignment="1" applyProtection="1">
      <alignment horizontal="center"/>
      <protection locked="0"/>
    </xf>
    <xf numFmtId="49" fontId="8" fillId="0" borderId="8" xfId="0" applyNumberFormat="1" applyFont="1" applyBorder="1" applyAlignment="1" applyProtection="1">
      <alignment horizontal="center"/>
      <protection locked="0"/>
    </xf>
    <xf numFmtId="2" fontId="8" fillId="0" borderId="24" xfId="0" applyNumberFormat="1" applyFont="1" applyBorder="1" applyAlignment="1" applyProtection="1">
      <alignment horizontal="center"/>
      <protection locked="0"/>
    </xf>
    <xf numFmtId="2" fontId="8" fillId="0" borderId="24" xfId="0" applyNumberFormat="1" applyFont="1" applyBorder="1" applyAlignment="1" applyProtection="1">
      <alignment horizontal="center"/>
    </xf>
    <xf numFmtId="165" fontId="8" fillId="0" borderId="24" xfId="0" applyNumberFormat="1" applyFont="1" applyBorder="1" applyAlignment="1" applyProtection="1">
      <alignment horizontal="center"/>
    </xf>
    <xf numFmtId="0" fontId="8" fillId="0" borderId="7" xfId="0" applyFont="1" applyBorder="1" applyAlignment="1" applyProtection="1">
      <alignment horizontal="left"/>
      <protection locked="0"/>
    </xf>
    <xf numFmtId="0" fontId="8" fillId="0" borderId="24" xfId="0" applyFont="1" applyBorder="1" applyAlignment="1" applyProtection="1">
      <alignment horizontal="center"/>
    </xf>
    <xf numFmtId="166" fontId="8" fillId="0" borderId="24" xfId="0" applyNumberFormat="1" applyFont="1" applyBorder="1" applyAlignment="1" applyProtection="1">
      <alignment horizontal="center"/>
    </xf>
    <xf numFmtId="2" fontId="8" fillId="0" borderId="23" xfId="0" applyNumberFormat="1" applyFont="1" applyBorder="1" applyAlignment="1" applyProtection="1">
      <alignment horizontal="center"/>
      <protection locked="0"/>
    </xf>
    <xf numFmtId="0" fontId="8" fillId="0" borderId="24" xfId="0" applyFont="1" applyBorder="1" applyAlignment="1" applyProtection="1">
      <alignment horizontal="center"/>
      <protection locked="0"/>
    </xf>
    <xf numFmtId="165" fontId="8" fillId="0" borderId="23" xfId="0" applyNumberFormat="1" applyFont="1" applyBorder="1" applyAlignment="1" applyProtection="1">
      <alignment horizontal="center"/>
    </xf>
    <xf numFmtId="165" fontId="8" fillId="0" borderId="23" xfId="0" applyNumberFormat="1" applyFont="1" applyBorder="1" applyAlignment="1" applyProtection="1">
      <alignment horizontal="center"/>
      <protection locked="0"/>
    </xf>
    <xf numFmtId="0" fontId="8" fillId="0" borderId="23" xfId="0" applyFont="1" applyBorder="1" applyAlignment="1" applyProtection="1">
      <alignment horizontal="center"/>
      <protection locked="0"/>
    </xf>
    <xf numFmtId="0" fontId="8" fillId="0" borderId="7" xfId="0" applyFont="1" applyFill="1" applyBorder="1" applyAlignment="1" applyProtection="1">
      <alignment horizontal="center"/>
      <protection locked="0"/>
    </xf>
    <xf numFmtId="166" fontId="8" fillId="0" borderId="23" xfId="0" applyNumberFormat="1" applyFont="1" applyBorder="1" applyAlignment="1" applyProtection="1">
      <alignment horizontal="center"/>
    </xf>
    <xf numFmtId="0" fontId="8" fillId="0" borderId="7" xfId="0" applyFont="1" applyBorder="1" applyAlignment="1" applyProtection="1">
      <alignment horizontal="center"/>
      <protection locked="0"/>
    </xf>
    <xf numFmtId="0" fontId="4" fillId="0" borderId="8" xfId="0" applyNumberFormat="1" applyFont="1" applyFill="1" applyBorder="1" applyAlignment="1" applyProtection="1">
      <alignment horizontal="center"/>
      <protection locked="0"/>
    </xf>
    <xf numFmtId="0" fontId="4" fillId="0" borderId="21" xfId="0" applyNumberFormat="1" applyFont="1" applyBorder="1" applyAlignment="1" applyProtection="1">
      <alignment horizontal="center"/>
    </xf>
    <xf numFmtId="0" fontId="4" fillId="0" borderId="16" xfId="0" applyNumberFormat="1" applyFont="1" applyBorder="1" applyAlignment="1" applyProtection="1">
      <alignment horizontal="center"/>
    </xf>
    <xf numFmtId="0" fontId="4" fillId="0" borderId="17" xfId="0" applyNumberFormat="1" applyFont="1" applyBorder="1" applyAlignment="1" applyProtection="1">
      <alignment horizontal="center"/>
    </xf>
    <xf numFmtId="0" fontId="11" fillId="0" borderId="12" xfId="0" applyFont="1" applyBorder="1" applyAlignment="1" applyProtection="1"/>
    <xf numFmtId="0" fontId="6" fillId="0" borderId="0" xfId="0" applyFont="1" applyBorder="1" applyAlignment="1" applyProtection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146540</xdr:colOff>
      <xdr:row>19</xdr:row>
      <xdr:rowOff>138110</xdr:rowOff>
    </xdr:from>
    <xdr:to>
      <xdr:col>22</xdr:col>
      <xdr:colOff>146540</xdr:colOff>
      <xdr:row>19</xdr:row>
      <xdr:rowOff>139698</xdr:rowOff>
    </xdr:to>
    <xdr:cxnSp macro="">
      <xdr:nvCxnSpPr>
        <xdr:cNvPr id="12" name="Straight Connector 11"/>
        <xdr:cNvCxnSpPr/>
      </xdr:nvCxnSpPr>
      <xdr:spPr>
        <a:xfrm>
          <a:off x="1813415" y="2928935"/>
          <a:ext cx="2352675" cy="1588"/>
        </a:xfrm>
        <a:prstGeom prst="line">
          <a:avLst/>
        </a:prstGeom>
        <a:ln w="63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21</xdr:row>
      <xdr:rowOff>139698</xdr:rowOff>
    </xdr:from>
    <xdr:to>
      <xdr:col>21</xdr:col>
      <xdr:colOff>73270</xdr:colOff>
      <xdr:row>21</xdr:row>
      <xdr:rowOff>142873</xdr:rowOff>
    </xdr:to>
    <xdr:cxnSp macro="">
      <xdr:nvCxnSpPr>
        <xdr:cNvPr id="13" name="Straight Connector 12"/>
        <xdr:cNvCxnSpPr/>
      </xdr:nvCxnSpPr>
      <xdr:spPr>
        <a:xfrm flipV="1">
          <a:off x="2028825" y="3254373"/>
          <a:ext cx="1883020" cy="3175"/>
        </a:xfrm>
        <a:prstGeom prst="line">
          <a:avLst/>
        </a:prstGeom>
        <a:ln w="63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142875</xdr:colOff>
      <xdr:row>22</xdr:row>
      <xdr:rowOff>139698</xdr:rowOff>
    </xdr:from>
    <xdr:to>
      <xdr:col>21</xdr:col>
      <xdr:colOff>80597</xdr:colOff>
      <xdr:row>22</xdr:row>
      <xdr:rowOff>142873</xdr:rowOff>
    </xdr:to>
    <xdr:cxnSp macro="">
      <xdr:nvCxnSpPr>
        <xdr:cNvPr id="14" name="Straight Connector 13"/>
        <xdr:cNvCxnSpPr/>
      </xdr:nvCxnSpPr>
      <xdr:spPr>
        <a:xfrm flipV="1">
          <a:off x="1990725" y="3416298"/>
          <a:ext cx="1928447" cy="3175"/>
        </a:xfrm>
        <a:prstGeom prst="line">
          <a:avLst/>
        </a:prstGeom>
        <a:ln w="63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61913</xdr:colOff>
      <xdr:row>23</xdr:row>
      <xdr:rowOff>133348</xdr:rowOff>
    </xdr:from>
    <xdr:to>
      <xdr:col>22</xdr:col>
      <xdr:colOff>21981</xdr:colOff>
      <xdr:row>23</xdr:row>
      <xdr:rowOff>133348</xdr:rowOff>
    </xdr:to>
    <xdr:cxnSp macro="">
      <xdr:nvCxnSpPr>
        <xdr:cNvPr id="16" name="Straight Connector 15"/>
        <xdr:cNvCxnSpPr/>
      </xdr:nvCxnSpPr>
      <xdr:spPr>
        <a:xfrm>
          <a:off x="2271713" y="3571873"/>
          <a:ext cx="1769818" cy="0"/>
        </a:xfrm>
        <a:prstGeom prst="line">
          <a:avLst/>
        </a:prstGeom>
        <a:ln w="63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147638</xdr:colOff>
      <xdr:row>35</xdr:row>
      <xdr:rowOff>138113</xdr:rowOff>
    </xdr:from>
    <xdr:to>
      <xdr:col>22</xdr:col>
      <xdr:colOff>50790</xdr:colOff>
      <xdr:row>35</xdr:row>
      <xdr:rowOff>138113</xdr:rowOff>
    </xdr:to>
    <xdr:cxnSp macro="">
      <xdr:nvCxnSpPr>
        <xdr:cNvPr id="18" name="Straight Connector 17"/>
        <xdr:cNvCxnSpPr/>
      </xdr:nvCxnSpPr>
      <xdr:spPr>
        <a:xfrm flipV="1">
          <a:off x="3443288" y="5224463"/>
          <a:ext cx="627052" cy="0"/>
        </a:xfrm>
        <a:prstGeom prst="line">
          <a:avLst/>
        </a:prstGeom>
        <a:ln w="63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142875</xdr:colOff>
      <xdr:row>36</xdr:row>
      <xdr:rowOff>138113</xdr:rowOff>
    </xdr:from>
    <xdr:to>
      <xdr:col>22</xdr:col>
      <xdr:colOff>46027</xdr:colOff>
      <xdr:row>36</xdr:row>
      <xdr:rowOff>139700</xdr:rowOff>
    </xdr:to>
    <xdr:cxnSp macro="">
      <xdr:nvCxnSpPr>
        <xdr:cNvPr id="19" name="Straight Connector 18"/>
        <xdr:cNvCxnSpPr/>
      </xdr:nvCxnSpPr>
      <xdr:spPr>
        <a:xfrm>
          <a:off x="1828067" y="5398844"/>
          <a:ext cx="2284402" cy="1587"/>
        </a:xfrm>
        <a:prstGeom prst="line">
          <a:avLst/>
        </a:prstGeom>
        <a:ln w="63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37</xdr:row>
      <xdr:rowOff>138113</xdr:rowOff>
    </xdr:from>
    <xdr:to>
      <xdr:col>22</xdr:col>
      <xdr:colOff>46027</xdr:colOff>
      <xdr:row>37</xdr:row>
      <xdr:rowOff>139700</xdr:rowOff>
    </xdr:to>
    <xdr:cxnSp macro="">
      <xdr:nvCxnSpPr>
        <xdr:cNvPr id="20" name="Straight Connector 19"/>
        <xdr:cNvCxnSpPr/>
      </xdr:nvCxnSpPr>
      <xdr:spPr>
        <a:xfrm>
          <a:off x="2390775" y="4576763"/>
          <a:ext cx="1312852" cy="1587"/>
        </a:xfrm>
        <a:prstGeom prst="line">
          <a:avLst/>
        </a:prstGeom>
        <a:ln w="63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128588</xdr:colOff>
      <xdr:row>38</xdr:row>
      <xdr:rowOff>138113</xdr:rowOff>
    </xdr:from>
    <xdr:to>
      <xdr:col>21</xdr:col>
      <xdr:colOff>69823</xdr:colOff>
      <xdr:row>38</xdr:row>
      <xdr:rowOff>138113</xdr:rowOff>
    </xdr:to>
    <xdr:cxnSp macro="">
      <xdr:nvCxnSpPr>
        <xdr:cNvPr id="21" name="Straight Connector 20"/>
        <xdr:cNvCxnSpPr/>
      </xdr:nvCxnSpPr>
      <xdr:spPr>
        <a:xfrm>
          <a:off x="1976438" y="5710238"/>
          <a:ext cx="1931960" cy="0"/>
        </a:xfrm>
        <a:prstGeom prst="line">
          <a:avLst/>
        </a:prstGeom>
        <a:ln w="63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28575</xdr:colOff>
      <xdr:row>41</xdr:row>
      <xdr:rowOff>138113</xdr:rowOff>
    </xdr:from>
    <xdr:to>
      <xdr:col>22</xdr:col>
      <xdr:colOff>41264</xdr:colOff>
      <xdr:row>41</xdr:row>
      <xdr:rowOff>139700</xdr:rowOff>
    </xdr:to>
    <xdr:cxnSp macro="">
      <xdr:nvCxnSpPr>
        <xdr:cNvPr id="22" name="Straight Connector 21"/>
        <xdr:cNvCxnSpPr/>
      </xdr:nvCxnSpPr>
      <xdr:spPr>
        <a:xfrm>
          <a:off x="2600325" y="4900613"/>
          <a:ext cx="1098539" cy="1587"/>
        </a:xfrm>
        <a:prstGeom prst="line">
          <a:avLst/>
        </a:prstGeom>
        <a:ln w="63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142875</xdr:colOff>
      <xdr:row>44</xdr:row>
      <xdr:rowOff>138113</xdr:rowOff>
    </xdr:from>
    <xdr:to>
      <xdr:col>21</xdr:col>
      <xdr:colOff>69823</xdr:colOff>
      <xdr:row>44</xdr:row>
      <xdr:rowOff>139700</xdr:rowOff>
    </xdr:to>
    <xdr:cxnSp macro="">
      <xdr:nvCxnSpPr>
        <xdr:cNvPr id="23" name="Straight Connector 22"/>
        <xdr:cNvCxnSpPr/>
      </xdr:nvCxnSpPr>
      <xdr:spPr>
        <a:xfrm>
          <a:off x="1447800" y="5062538"/>
          <a:ext cx="2098648" cy="1587"/>
        </a:xfrm>
        <a:prstGeom prst="line">
          <a:avLst/>
        </a:prstGeom>
        <a:ln w="63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71438</xdr:colOff>
      <xdr:row>53</xdr:row>
      <xdr:rowOff>138113</xdr:rowOff>
    </xdr:from>
    <xdr:to>
      <xdr:col>22</xdr:col>
      <xdr:colOff>31738</xdr:colOff>
      <xdr:row>53</xdr:row>
      <xdr:rowOff>139700</xdr:rowOff>
    </xdr:to>
    <xdr:cxnSp macro="">
      <xdr:nvCxnSpPr>
        <xdr:cNvPr id="24" name="Straight Connector 23"/>
        <xdr:cNvCxnSpPr/>
      </xdr:nvCxnSpPr>
      <xdr:spPr>
        <a:xfrm>
          <a:off x="2643188" y="5224463"/>
          <a:ext cx="1046150" cy="1587"/>
        </a:xfrm>
        <a:prstGeom prst="line">
          <a:avLst/>
        </a:prstGeom>
        <a:ln w="63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114300</xdr:colOff>
      <xdr:row>54</xdr:row>
      <xdr:rowOff>133350</xdr:rowOff>
    </xdr:from>
    <xdr:to>
      <xdr:col>22</xdr:col>
      <xdr:colOff>31738</xdr:colOff>
      <xdr:row>54</xdr:row>
      <xdr:rowOff>133350</xdr:rowOff>
    </xdr:to>
    <xdr:cxnSp macro="">
      <xdr:nvCxnSpPr>
        <xdr:cNvPr id="26" name="Straight Connector 25"/>
        <xdr:cNvCxnSpPr/>
      </xdr:nvCxnSpPr>
      <xdr:spPr>
        <a:xfrm>
          <a:off x="3409950" y="7981950"/>
          <a:ext cx="641338" cy="0"/>
        </a:xfrm>
        <a:prstGeom prst="line">
          <a:avLst/>
        </a:prstGeom>
        <a:ln w="63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28575</xdr:colOff>
      <xdr:row>20</xdr:row>
      <xdr:rowOff>138110</xdr:rowOff>
    </xdr:from>
    <xdr:to>
      <xdr:col>22</xdr:col>
      <xdr:colOff>146540</xdr:colOff>
      <xdr:row>20</xdr:row>
      <xdr:rowOff>139698</xdr:rowOff>
    </xdr:to>
    <xdr:cxnSp macro="">
      <xdr:nvCxnSpPr>
        <xdr:cNvPr id="28" name="Straight Connector 27"/>
        <xdr:cNvCxnSpPr/>
      </xdr:nvCxnSpPr>
      <xdr:spPr>
        <a:xfrm>
          <a:off x="1876425" y="3090860"/>
          <a:ext cx="2289665" cy="1588"/>
        </a:xfrm>
        <a:prstGeom prst="line">
          <a:avLst/>
        </a:prstGeom>
        <a:ln w="63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71438</xdr:colOff>
      <xdr:row>43</xdr:row>
      <xdr:rowOff>138113</xdr:rowOff>
    </xdr:from>
    <xdr:to>
      <xdr:col>22</xdr:col>
      <xdr:colOff>31738</xdr:colOff>
      <xdr:row>43</xdr:row>
      <xdr:rowOff>139700</xdr:rowOff>
    </xdr:to>
    <xdr:cxnSp macro="">
      <xdr:nvCxnSpPr>
        <xdr:cNvPr id="29" name="Straight Connector 28"/>
        <xdr:cNvCxnSpPr/>
      </xdr:nvCxnSpPr>
      <xdr:spPr>
        <a:xfrm>
          <a:off x="2643188" y="7796213"/>
          <a:ext cx="1046150" cy="1587"/>
        </a:xfrm>
        <a:prstGeom prst="line">
          <a:avLst/>
        </a:prstGeom>
        <a:ln w="63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51289</xdr:colOff>
      <xdr:row>26</xdr:row>
      <xdr:rowOff>131884</xdr:rowOff>
    </xdr:from>
    <xdr:to>
      <xdr:col>22</xdr:col>
      <xdr:colOff>51289</xdr:colOff>
      <xdr:row>26</xdr:row>
      <xdr:rowOff>133472</xdr:rowOff>
    </xdr:to>
    <xdr:cxnSp macro="">
      <xdr:nvCxnSpPr>
        <xdr:cNvPr id="17" name="Straight Connector 16"/>
        <xdr:cNvCxnSpPr/>
      </xdr:nvCxnSpPr>
      <xdr:spPr>
        <a:xfrm>
          <a:off x="2652347" y="3941884"/>
          <a:ext cx="1465384" cy="1588"/>
        </a:xfrm>
        <a:prstGeom prst="line">
          <a:avLst/>
        </a:prstGeom>
        <a:ln w="63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51289</xdr:colOff>
      <xdr:row>27</xdr:row>
      <xdr:rowOff>131885</xdr:rowOff>
    </xdr:from>
    <xdr:to>
      <xdr:col>22</xdr:col>
      <xdr:colOff>51289</xdr:colOff>
      <xdr:row>27</xdr:row>
      <xdr:rowOff>133473</xdr:rowOff>
    </xdr:to>
    <xdr:cxnSp macro="">
      <xdr:nvCxnSpPr>
        <xdr:cNvPr id="25" name="Straight Connector 24"/>
        <xdr:cNvCxnSpPr/>
      </xdr:nvCxnSpPr>
      <xdr:spPr>
        <a:xfrm>
          <a:off x="1370135" y="4095750"/>
          <a:ext cx="2747596" cy="1588"/>
        </a:xfrm>
        <a:prstGeom prst="line">
          <a:avLst/>
        </a:prstGeom>
        <a:ln w="63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51289</xdr:colOff>
      <xdr:row>28</xdr:row>
      <xdr:rowOff>131884</xdr:rowOff>
    </xdr:from>
    <xdr:to>
      <xdr:col>22</xdr:col>
      <xdr:colOff>51289</xdr:colOff>
      <xdr:row>28</xdr:row>
      <xdr:rowOff>133472</xdr:rowOff>
    </xdr:to>
    <xdr:cxnSp macro="">
      <xdr:nvCxnSpPr>
        <xdr:cNvPr id="34" name="Straight Connector 33"/>
        <xdr:cNvCxnSpPr/>
      </xdr:nvCxnSpPr>
      <xdr:spPr>
        <a:xfrm>
          <a:off x="1553308" y="4249615"/>
          <a:ext cx="2564423" cy="1588"/>
        </a:xfrm>
        <a:prstGeom prst="line">
          <a:avLst/>
        </a:prstGeom>
        <a:ln w="63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51289</xdr:colOff>
      <xdr:row>29</xdr:row>
      <xdr:rowOff>131885</xdr:rowOff>
    </xdr:from>
    <xdr:to>
      <xdr:col>22</xdr:col>
      <xdr:colOff>51289</xdr:colOff>
      <xdr:row>29</xdr:row>
      <xdr:rowOff>133474</xdr:rowOff>
    </xdr:to>
    <xdr:cxnSp macro="">
      <xdr:nvCxnSpPr>
        <xdr:cNvPr id="35" name="Straight Connector 34"/>
        <xdr:cNvCxnSpPr/>
      </xdr:nvCxnSpPr>
      <xdr:spPr>
        <a:xfrm>
          <a:off x="2652347" y="4403481"/>
          <a:ext cx="1465384" cy="1589"/>
        </a:xfrm>
        <a:prstGeom prst="line">
          <a:avLst/>
        </a:prstGeom>
        <a:ln w="63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51289</xdr:colOff>
      <xdr:row>30</xdr:row>
      <xdr:rowOff>131884</xdr:rowOff>
    </xdr:from>
    <xdr:to>
      <xdr:col>22</xdr:col>
      <xdr:colOff>51289</xdr:colOff>
      <xdr:row>30</xdr:row>
      <xdr:rowOff>133472</xdr:rowOff>
    </xdr:to>
    <xdr:cxnSp macro="">
      <xdr:nvCxnSpPr>
        <xdr:cNvPr id="36" name="Straight Connector 35"/>
        <xdr:cNvCxnSpPr/>
      </xdr:nvCxnSpPr>
      <xdr:spPr>
        <a:xfrm>
          <a:off x="2102827" y="4557346"/>
          <a:ext cx="2014904" cy="1588"/>
        </a:xfrm>
        <a:prstGeom prst="line">
          <a:avLst/>
        </a:prstGeom>
        <a:ln w="63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51289</xdr:colOff>
      <xdr:row>31</xdr:row>
      <xdr:rowOff>131884</xdr:rowOff>
    </xdr:from>
    <xdr:to>
      <xdr:col>22</xdr:col>
      <xdr:colOff>51289</xdr:colOff>
      <xdr:row>31</xdr:row>
      <xdr:rowOff>133472</xdr:rowOff>
    </xdr:to>
    <xdr:cxnSp macro="">
      <xdr:nvCxnSpPr>
        <xdr:cNvPr id="37" name="Straight Connector 36"/>
        <xdr:cNvCxnSpPr/>
      </xdr:nvCxnSpPr>
      <xdr:spPr>
        <a:xfrm>
          <a:off x="2286001" y="4711211"/>
          <a:ext cx="1831730" cy="1588"/>
        </a:xfrm>
        <a:prstGeom prst="line">
          <a:avLst/>
        </a:prstGeom>
        <a:ln w="63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51289</xdr:colOff>
      <xdr:row>32</xdr:row>
      <xdr:rowOff>131885</xdr:rowOff>
    </xdr:from>
    <xdr:to>
      <xdr:col>22</xdr:col>
      <xdr:colOff>51289</xdr:colOff>
      <xdr:row>32</xdr:row>
      <xdr:rowOff>133473</xdr:rowOff>
    </xdr:to>
    <xdr:cxnSp macro="">
      <xdr:nvCxnSpPr>
        <xdr:cNvPr id="38" name="Straight Connector 37"/>
        <xdr:cNvCxnSpPr/>
      </xdr:nvCxnSpPr>
      <xdr:spPr>
        <a:xfrm>
          <a:off x="1553308" y="4865077"/>
          <a:ext cx="2564423" cy="1588"/>
        </a:xfrm>
        <a:prstGeom prst="line">
          <a:avLst/>
        </a:prstGeom>
        <a:ln w="63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76200</xdr:colOff>
      <xdr:row>42</xdr:row>
      <xdr:rowOff>142875</xdr:rowOff>
    </xdr:from>
    <xdr:to>
      <xdr:col>22</xdr:col>
      <xdr:colOff>31738</xdr:colOff>
      <xdr:row>42</xdr:row>
      <xdr:rowOff>142875</xdr:rowOff>
    </xdr:to>
    <xdr:cxnSp macro="">
      <xdr:nvCxnSpPr>
        <xdr:cNvPr id="62" name="Straight Connector 61"/>
        <xdr:cNvCxnSpPr/>
      </xdr:nvCxnSpPr>
      <xdr:spPr>
        <a:xfrm>
          <a:off x="1381125" y="6257925"/>
          <a:ext cx="2670163" cy="0"/>
        </a:xfrm>
        <a:prstGeom prst="line">
          <a:avLst/>
        </a:prstGeom>
        <a:ln w="63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76200</xdr:colOff>
      <xdr:row>47</xdr:row>
      <xdr:rowOff>142875</xdr:rowOff>
    </xdr:from>
    <xdr:to>
      <xdr:col>22</xdr:col>
      <xdr:colOff>31738</xdr:colOff>
      <xdr:row>47</xdr:row>
      <xdr:rowOff>142875</xdr:rowOff>
    </xdr:to>
    <xdr:cxnSp macro="">
      <xdr:nvCxnSpPr>
        <xdr:cNvPr id="64" name="Straight Connector 63"/>
        <xdr:cNvCxnSpPr/>
      </xdr:nvCxnSpPr>
      <xdr:spPr>
        <a:xfrm>
          <a:off x="1381125" y="6962775"/>
          <a:ext cx="2670163" cy="0"/>
        </a:xfrm>
        <a:prstGeom prst="line">
          <a:avLst/>
        </a:prstGeom>
        <a:ln w="63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76200</xdr:colOff>
      <xdr:row>52</xdr:row>
      <xdr:rowOff>138113</xdr:rowOff>
    </xdr:from>
    <xdr:to>
      <xdr:col>22</xdr:col>
      <xdr:colOff>31738</xdr:colOff>
      <xdr:row>52</xdr:row>
      <xdr:rowOff>138113</xdr:rowOff>
    </xdr:to>
    <xdr:cxnSp macro="">
      <xdr:nvCxnSpPr>
        <xdr:cNvPr id="65" name="Straight Connector 64"/>
        <xdr:cNvCxnSpPr/>
      </xdr:nvCxnSpPr>
      <xdr:spPr>
        <a:xfrm>
          <a:off x="1381125" y="7662863"/>
          <a:ext cx="2670163" cy="0"/>
        </a:xfrm>
        <a:prstGeom prst="line">
          <a:avLst/>
        </a:prstGeom>
        <a:ln w="63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9525</xdr:colOff>
      <xdr:row>50</xdr:row>
      <xdr:rowOff>138113</xdr:rowOff>
    </xdr:from>
    <xdr:to>
      <xdr:col>21</xdr:col>
      <xdr:colOff>69823</xdr:colOff>
      <xdr:row>50</xdr:row>
      <xdr:rowOff>138113</xdr:rowOff>
    </xdr:to>
    <xdr:cxnSp macro="">
      <xdr:nvCxnSpPr>
        <xdr:cNvPr id="72" name="Straight Connector 71"/>
        <xdr:cNvCxnSpPr/>
      </xdr:nvCxnSpPr>
      <xdr:spPr>
        <a:xfrm>
          <a:off x="3486150" y="7339013"/>
          <a:ext cx="422248" cy="0"/>
        </a:xfrm>
        <a:prstGeom prst="line">
          <a:avLst/>
        </a:prstGeom>
        <a:ln w="63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14288</xdr:colOff>
      <xdr:row>51</xdr:row>
      <xdr:rowOff>142875</xdr:rowOff>
    </xdr:from>
    <xdr:to>
      <xdr:col>22</xdr:col>
      <xdr:colOff>31738</xdr:colOff>
      <xdr:row>51</xdr:row>
      <xdr:rowOff>142875</xdr:rowOff>
    </xdr:to>
    <xdr:cxnSp macro="">
      <xdr:nvCxnSpPr>
        <xdr:cNvPr id="73" name="Straight Connector 72"/>
        <xdr:cNvCxnSpPr/>
      </xdr:nvCxnSpPr>
      <xdr:spPr>
        <a:xfrm>
          <a:off x="3671888" y="7505700"/>
          <a:ext cx="379400" cy="0"/>
        </a:xfrm>
        <a:prstGeom prst="line">
          <a:avLst/>
        </a:prstGeom>
        <a:ln w="63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11</xdr:row>
          <xdr:rowOff>28575</xdr:rowOff>
        </xdr:from>
        <xdr:to>
          <xdr:col>14</xdr:col>
          <xdr:colOff>104775</xdr:colOff>
          <xdr:row>13</xdr:row>
          <xdr:rowOff>28575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11</xdr:row>
          <xdr:rowOff>28575</xdr:rowOff>
        </xdr:from>
        <xdr:to>
          <xdr:col>19</xdr:col>
          <xdr:colOff>114300</xdr:colOff>
          <xdr:row>13</xdr:row>
          <xdr:rowOff>28575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11</xdr:row>
          <xdr:rowOff>28575</xdr:rowOff>
        </xdr:from>
        <xdr:to>
          <xdr:col>8</xdr:col>
          <xdr:colOff>114300</xdr:colOff>
          <xdr:row>13</xdr:row>
          <xdr:rowOff>28575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171450</xdr:colOff>
          <xdr:row>11</xdr:row>
          <xdr:rowOff>28575</xdr:rowOff>
        </xdr:from>
        <xdr:to>
          <xdr:col>22</xdr:col>
          <xdr:colOff>114300</xdr:colOff>
          <xdr:row>13</xdr:row>
          <xdr:rowOff>28575</xdr:rowOff>
        </xdr:to>
        <xdr:sp macro="" textlink="">
          <xdr:nvSpPr>
            <xdr:cNvPr id="1574" name="Check Box 550" hidden="1">
              <a:extLst>
                <a:ext uri="{63B3BB69-23CF-44E3-9099-C40C66FF867C}">
                  <a14:compatExt spid="_x0000_s15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35</xdr:col>
      <xdr:colOff>28575</xdr:colOff>
      <xdr:row>2</xdr:row>
      <xdr:rowOff>0</xdr:rowOff>
    </xdr:from>
    <xdr:to>
      <xdr:col>46</xdr:col>
      <xdr:colOff>19050</xdr:colOff>
      <xdr:row>64</xdr:row>
      <xdr:rowOff>28575</xdr:rowOff>
    </xdr:to>
    <xdr:pic>
      <xdr:nvPicPr>
        <xdr:cNvPr id="2075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3" r="7568"/>
        <a:stretch>
          <a:fillRect/>
        </a:stretch>
      </xdr:blipFill>
      <xdr:spPr bwMode="auto">
        <a:xfrm>
          <a:off x="6010275" y="400050"/>
          <a:ext cx="6172200" cy="862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94"/>
  <sheetViews>
    <sheetView tabSelected="1" zoomScale="120" zoomScaleNormal="120" workbookViewId="0">
      <selection activeCell="D10" sqref="D10:AG10"/>
    </sheetView>
  </sheetViews>
  <sheetFormatPr defaultRowHeight="12.75" x14ac:dyDescent="0.2"/>
  <cols>
    <col min="1" max="1" width="3.28515625" style="18" customWidth="1"/>
    <col min="2" max="23" width="2.7109375" style="18" customWidth="1"/>
    <col min="24" max="24" width="3.28515625" style="18" customWidth="1"/>
    <col min="25" max="25" width="1.7109375" style="18" customWidth="1"/>
    <col min="26" max="26" width="3" style="18" customWidth="1"/>
    <col min="27" max="28" width="2.7109375" style="18" customWidth="1"/>
    <col min="29" max="29" width="0.85546875" style="18" customWidth="1"/>
    <col min="30" max="30" width="1.7109375" style="18" customWidth="1"/>
    <col min="31" max="33" width="3" style="18" customWidth="1"/>
    <col min="34" max="35" width="0.85546875" style="18" customWidth="1"/>
    <col min="36" max="36" width="5.7109375" style="1" customWidth="1"/>
    <col min="37" max="37" width="9.140625" style="1" customWidth="1"/>
    <col min="38" max="45" width="9.140625" style="1"/>
    <col min="46" max="46" width="4.7109375" style="1" customWidth="1"/>
    <col min="47" max="16384" width="9.140625" style="1"/>
  </cols>
  <sheetData>
    <row r="1" spans="1:38" s="11" customFormat="1" ht="18.75" x14ac:dyDescent="0.3">
      <c r="A1" s="10" t="s">
        <v>73</v>
      </c>
      <c r="G1" s="10" t="s">
        <v>74</v>
      </c>
      <c r="N1" s="10"/>
      <c r="P1" s="10"/>
      <c r="AJ1" s="10" t="s">
        <v>73</v>
      </c>
      <c r="AL1" s="10" t="s">
        <v>105</v>
      </c>
    </row>
    <row r="2" spans="1:38" s="83" customFormat="1" x14ac:dyDescent="0.2"/>
    <row r="3" spans="1:38" x14ac:dyDescent="0.2">
      <c r="A3" s="17" t="s">
        <v>0</v>
      </c>
      <c r="B3" s="17"/>
      <c r="C3" s="17"/>
      <c r="D3" s="17"/>
      <c r="E3" s="98"/>
      <c r="F3" s="98"/>
      <c r="G3" s="98"/>
      <c r="H3" s="98"/>
      <c r="I3" s="98"/>
      <c r="J3" s="98"/>
      <c r="K3" s="98"/>
      <c r="L3" s="98"/>
      <c r="M3" s="98"/>
      <c r="N3" s="98"/>
      <c r="P3" s="17"/>
      <c r="Q3" s="17"/>
      <c r="R3" s="17"/>
      <c r="S3" s="26"/>
      <c r="T3" s="93"/>
      <c r="U3" s="93"/>
      <c r="V3" s="93"/>
      <c r="W3" s="93"/>
      <c r="X3" s="17"/>
      <c r="Y3" s="17"/>
      <c r="Z3" s="17"/>
      <c r="AA3" s="17"/>
      <c r="AB3" s="19" t="s">
        <v>1</v>
      </c>
      <c r="AC3" s="99"/>
      <c r="AD3" s="99"/>
      <c r="AE3" s="99"/>
      <c r="AF3" s="99"/>
      <c r="AG3" s="99"/>
    </row>
    <row r="4" spans="1:38" x14ac:dyDescent="0.2">
      <c r="A4" s="17" t="s">
        <v>40</v>
      </c>
      <c r="B4" s="17"/>
      <c r="C4" s="17"/>
      <c r="D4" s="17"/>
      <c r="E4" s="17"/>
      <c r="F4" s="2"/>
      <c r="G4" s="100"/>
      <c r="H4" s="100"/>
      <c r="I4" s="100"/>
      <c r="J4" s="100"/>
      <c r="K4" s="100"/>
      <c r="L4" s="20"/>
      <c r="M4" s="89"/>
      <c r="N4" s="89"/>
      <c r="P4" s="17"/>
      <c r="Q4" s="19" t="s">
        <v>3</v>
      </c>
      <c r="R4" s="98"/>
      <c r="S4" s="98"/>
      <c r="T4" s="98"/>
      <c r="U4" s="98"/>
      <c r="V4" s="98"/>
      <c r="W4" s="89"/>
      <c r="X4" s="89"/>
      <c r="Z4" s="19" t="s">
        <v>4</v>
      </c>
      <c r="AA4" s="98"/>
      <c r="AB4" s="98"/>
      <c r="AC4" s="98"/>
      <c r="AD4" s="98"/>
      <c r="AE4" s="98"/>
      <c r="AF4" s="98"/>
      <c r="AG4" s="98"/>
      <c r="AH4" s="89"/>
      <c r="AI4" s="89"/>
    </row>
    <row r="5" spans="1:38" x14ac:dyDescent="0.2">
      <c r="A5" s="17" t="s">
        <v>2</v>
      </c>
      <c r="B5" s="17"/>
      <c r="C5" s="17"/>
      <c r="E5" s="93"/>
      <c r="F5" s="98"/>
      <c r="G5" s="98"/>
      <c r="H5" s="98"/>
      <c r="I5" s="98"/>
      <c r="J5" s="98"/>
      <c r="K5" s="98"/>
      <c r="L5" s="98"/>
      <c r="M5" s="92"/>
      <c r="N5" s="92"/>
      <c r="P5" s="17"/>
      <c r="Q5" s="17"/>
      <c r="R5" s="17"/>
      <c r="S5" s="19"/>
      <c r="T5" s="92"/>
      <c r="U5" s="92"/>
      <c r="Z5" s="19" t="s">
        <v>5</v>
      </c>
      <c r="AA5" s="100"/>
      <c r="AB5" s="100"/>
      <c r="AC5" s="100"/>
      <c r="AD5" s="100"/>
      <c r="AE5" s="100"/>
      <c r="AF5" s="100"/>
      <c r="AG5" s="100"/>
      <c r="AH5" s="21"/>
      <c r="AI5" s="21"/>
    </row>
    <row r="6" spans="1:38" ht="5.0999999999999996" customHeight="1" thickBot="1" x14ac:dyDescent="0.25">
      <c r="A6" s="17"/>
      <c r="B6" s="17"/>
      <c r="C6" s="17"/>
      <c r="D6" s="2"/>
      <c r="E6" s="2"/>
      <c r="F6" s="2"/>
      <c r="G6" s="2"/>
      <c r="H6" s="2"/>
      <c r="I6" s="2"/>
      <c r="J6" s="2"/>
      <c r="K6" s="2"/>
      <c r="L6" s="2"/>
      <c r="M6" s="2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</row>
    <row r="7" spans="1:38" ht="5.0999999999999996" customHeight="1" x14ac:dyDescent="0.2">
      <c r="A7" s="22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4"/>
      <c r="AI7" s="2"/>
    </row>
    <row r="8" spans="1:38" x14ac:dyDescent="0.2">
      <c r="A8" s="119" t="s">
        <v>108</v>
      </c>
      <c r="B8" s="2"/>
      <c r="C8" s="2"/>
      <c r="D8" s="2"/>
      <c r="E8" s="98"/>
      <c r="F8" s="98"/>
      <c r="G8" s="98"/>
      <c r="H8" s="98"/>
      <c r="I8" s="98"/>
      <c r="J8" s="2"/>
      <c r="K8" s="31"/>
      <c r="L8" s="31"/>
      <c r="M8" s="2" t="s">
        <v>6</v>
      </c>
      <c r="N8" s="2"/>
      <c r="O8" s="2"/>
      <c r="P8" s="2"/>
      <c r="Q8" s="98"/>
      <c r="R8" s="98"/>
      <c r="S8" s="98"/>
      <c r="T8" s="31"/>
      <c r="U8" s="31"/>
      <c r="V8" s="31"/>
      <c r="W8" s="1"/>
      <c r="X8" s="2"/>
      <c r="Y8" s="120" t="s">
        <v>109</v>
      </c>
      <c r="Z8" s="98"/>
      <c r="AA8" s="98"/>
      <c r="AB8" s="98"/>
      <c r="AC8" s="31"/>
      <c r="AD8" s="31"/>
      <c r="AE8" s="1"/>
      <c r="AF8" s="1"/>
      <c r="AG8" s="1"/>
      <c r="AH8" s="85"/>
      <c r="AI8" s="1"/>
    </row>
    <row r="9" spans="1:38" s="83" customFormat="1" x14ac:dyDescent="0.2">
      <c r="A9" s="90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91"/>
    </row>
    <row r="10" spans="1:38" x14ac:dyDescent="0.2">
      <c r="A10" s="25"/>
      <c r="B10" s="2"/>
      <c r="C10" s="26" t="s">
        <v>7</v>
      </c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86"/>
      <c r="AI10" s="27"/>
    </row>
    <row r="11" spans="1:38" ht="5.0999999999999996" customHeight="1" thickBot="1" x14ac:dyDescent="0.25">
      <c r="A11" s="28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30"/>
      <c r="AI11" s="31"/>
    </row>
    <row r="12" spans="1:38" ht="5.0999999999999996" customHeight="1" x14ac:dyDescent="0.2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</row>
    <row r="13" spans="1:38" x14ac:dyDescent="0.2">
      <c r="A13" s="18" t="s">
        <v>8</v>
      </c>
      <c r="H13" s="1"/>
      <c r="I13" s="17" t="s">
        <v>9</v>
      </c>
      <c r="L13" s="17"/>
      <c r="N13" s="17"/>
      <c r="O13" s="18" t="s">
        <v>10</v>
      </c>
      <c r="T13" s="18" t="s">
        <v>11</v>
      </c>
      <c r="V13" s="2"/>
      <c r="W13" s="18" t="s">
        <v>12</v>
      </c>
      <c r="X13" s="2"/>
      <c r="Y13" s="114"/>
      <c r="Z13" s="114"/>
      <c r="AA13" s="114"/>
      <c r="AB13" s="114"/>
      <c r="AC13" s="114"/>
      <c r="AD13" s="114"/>
      <c r="AE13" s="114"/>
      <c r="AF13" s="114"/>
      <c r="AG13" s="114"/>
      <c r="AH13" s="31"/>
    </row>
    <row r="14" spans="1:38" ht="5.0999999999999996" customHeight="1" x14ac:dyDescent="0.2">
      <c r="H14" s="1"/>
      <c r="I14" s="17"/>
      <c r="L14" s="17"/>
      <c r="N14" s="17"/>
      <c r="V14" s="2"/>
      <c r="X14" s="2"/>
      <c r="Y14" s="2"/>
      <c r="Z14" s="2"/>
      <c r="AA14" s="2"/>
      <c r="AB14" s="2"/>
      <c r="AC14" s="2"/>
      <c r="AD14" s="2"/>
      <c r="AE14" s="2"/>
      <c r="AF14" s="31"/>
      <c r="AG14" s="31"/>
      <c r="AH14" s="31"/>
    </row>
    <row r="15" spans="1:38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82"/>
      <c r="Y15" s="31"/>
      <c r="Z15" s="31"/>
      <c r="AA15" s="19" t="s">
        <v>104</v>
      </c>
      <c r="AB15" s="114"/>
      <c r="AC15" s="114"/>
      <c r="AD15" s="114"/>
      <c r="AE15" s="114"/>
      <c r="AF15" s="114"/>
      <c r="AG15" s="2" t="s">
        <v>13</v>
      </c>
      <c r="AH15" s="17"/>
      <c r="AI15" s="17"/>
    </row>
    <row r="16" spans="1:38" x14ac:dyDescent="0.2">
      <c r="A16" s="87" t="s">
        <v>14</v>
      </c>
      <c r="B16" s="87"/>
      <c r="C16" s="87"/>
      <c r="D16" s="112"/>
      <c r="E16" s="112"/>
      <c r="F16" s="112"/>
      <c r="G16" s="88" t="s">
        <v>15</v>
      </c>
      <c r="H16" s="112"/>
      <c r="I16" s="112"/>
      <c r="J16" s="112"/>
      <c r="K16" s="81" t="s">
        <v>16</v>
      </c>
      <c r="L16" s="112"/>
      <c r="M16" s="112"/>
      <c r="N16" s="112"/>
      <c r="O16" s="45" t="s">
        <v>17</v>
      </c>
      <c r="P16" s="112"/>
      <c r="Q16" s="112"/>
      <c r="R16" s="112"/>
      <c r="S16" s="81" t="s">
        <v>72</v>
      </c>
      <c r="T16" s="1"/>
      <c r="U16" s="1"/>
      <c r="V16" s="81"/>
      <c r="W16" s="83"/>
      <c r="X16" s="83"/>
      <c r="Y16" s="1"/>
      <c r="Z16" s="1"/>
      <c r="AA16" s="1"/>
      <c r="AB16" s="115"/>
      <c r="AC16" s="115"/>
      <c r="AD16" s="115"/>
      <c r="AE16" s="115"/>
      <c r="AF16" s="115"/>
      <c r="AG16" s="11" t="s">
        <v>17</v>
      </c>
      <c r="AH16" s="83"/>
      <c r="AI16" s="83"/>
    </row>
    <row r="17" spans="1:36" x14ac:dyDescent="0.2">
      <c r="A17" s="87"/>
      <c r="B17" s="87"/>
      <c r="C17" s="87"/>
      <c r="D17" s="11"/>
      <c r="E17" s="11"/>
      <c r="F17" s="11"/>
      <c r="G17" s="94"/>
      <c r="H17" s="11"/>
      <c r="I17" s="11"/>
      <c r="J17" s="11"/>
      <c r="K17" s="87"/>
      <c r="L17" s="11"/>
      <c r="M17" s="11"/>
      <c r="N17" s="11"/>
      <c r="O17" s="11"/>
      <c r="P17" s="11"/>
      <c r="Q17" s="11"/>
      <c r="R17" s="11"/>
      <c r="S17" s="87"/>
      <c r="T17" s="1"/>
      <c r="U17" s="1"/>
      <c r="V17" s="87"/>
      <c r="W17" s="95"/>
      <c r="X17" s="95"/>
      <c r="Y17" s="1"/>
      <c r="Z17" s="1"/>
      <c r="AA17" s="1"/>
      <c r="AB17" s="1"/>
      <c r="AC17" s="1"/>
      <c r="AD17" s="1"/>
      <c r="AE17" s="1"/>
      <c r="AF17" s="1"/>
      <c r="AG17" s="11"/>
      <c r="AH17" s="95"/>
      <c r="AI17" s="95"/>
    </row>
    <row r="18" spans="1:36" ht="5.0999999999999996" customHeight="1" x14ac:dyDescent="0.2">
      <c r="G18" s="33"/>
      <c r="H18" s="33"/>
    </row>
    <row r="19" spans="1:36" x14ac:dyDescent="0.2">
      <c r="A19" s="35" t="s">
        <v>84</v>
      </c>
      <c r="B19" s="34"/>
      <c r="C19" s="34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4"/>
      <c r="W19" s="37"/>
      <c r="X19" s="38"/>
      <c r="Y19" s="116">
        <v>1</v>
      </c>
      <c r="Z19" s="117"/>
      <c r="AA19" s="117"/>
      <c r="AB19" s="117"/>
      <c r="AC19" s="118"/>
      <c r="AD19" s="116">
        <v>2</v>
      </c>
      <c r="AE19" s="117"/>
      <c r="AF19" s="117"/>
      <c r="AG19" s="117"/>
      <c r="AH19" s="117"/>
      <c r="AI19" s="39"/>
      <c r="AJ19" s="18"/>
    </row>
    <row r="20" spans="1:36" x14ac:dyDescent="0.2">
      <c r="A20" s="40">
        <v>1</v>
      </c>
      <c r="B20" s="31" t="s">
        <v>19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3" t="s">
        <v>32</v>
      </c>
      <c r="R20" s="33"/>
      <c r="S20" s="33"/>
      <c r="T20" s="31"/>
      <c r="U20" s="31"/>
      <c r="V20" s="2"/>
      <c r="W20" s="41"/>
      <c r="X20" s="42">
        <v>1</v>
      </c>
      <c r="Y20" s="43"/>
      <c r="Z20" s="108"/>
      <c r="AA20" s="108"/>
      <c r="AB20" s="108"/>
      <c r="AC20" s="44"/>
      <c r="AD20" s="43"/>
      <c r="AE20" s="108"/>
      <c r="AF20" s="108"/>
      <c r="AG20" s="108"/>
      <c r="AH20" s="2"/>
      <c r="AI20" s="39"/>
      <c r="AJ20" s="18"/>
    </row>
    <row r="21" spans="1:36" x14ac:dyDescent="0.2">
      <c r="A21" s="40">
        <v>2</v>
      </c>
      <c r="B21" s="31" t="s">
        <v>22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45" t="s">
        <v>35</v>
      </c>
      <c r="R21" s="45"/>
      <c r="S21" s="45"/>
      <c r="T21" s="31"/>
      <c r="U21" s="31"/>
      <c r="V21" s="2"/>
      <c r="W21" s="41"/>
      <c r="X21" s="42">
        <v>2</v>
      </c>
      <c r="Y21" s="43"/>
      <c r="Z21" s="111"/>
      <c r="AA21" s="111"/>
      <c r="AB21" s="111"/>
      <c r="AC21" s="44"/>
      <c r="AD21" s="43"/>
      <c r="AE21" s="111"/>
      <c r="AF21" s="111"/>
      <c r="AG21" s="111"/>
      <c r="AH21" s="2"/>
      <c r="AI21" s="39"/>
      <c r="AJ21" s="18"/>
    </row>
    <row r="22" spans="1:36" x14ac:dyDescent="0.2">
      <c r="A22" s="40">
        <v>3</v>
      </c>
      <c r="B22" s="31" t="s">
        <v>20</v>
      </c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3" t="s">
        <v>33</v>
      </c>
      <c r="R22" s="33"/>
      <c r="S22" s="33"/>
      <c r="T22" s="31"/>
      <c r="U22" s="31"/>
      <c r="V22" s="33"/>
      <c r="W22" s="41" t="s">
        <v>28</v>
      </c>
      <c r="X22" s="42">
        <v>3</v>
      </c>
      <c r="Y22" s="43"/>
      <c r="Z22" s="110"/>
      <c r="AA22" s="110"/>
      <c r="AB22" s="110"/>
      <c r="AC22" s="44"/>
      <c r="AD22" s="43"/>
      <c r="AE22" s="110"/>
      <c r="AF22" s="110"/>
      <c r="AG22" s="110"/>
      <c r="AH22" s="2"/>
      <c r="AI22" s="39"/>
      <c r="AJ22" s="18"/>
    </row>
    <row r="23" spans="1:36" x14ac:dyDescent="0.2">
      <c r="A23" s="40">
        <v>4</v>
      </c>
      <c r="B23" s="31" t="s">
        <v>21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3" t="s">
        <v>34</v>
      </c>
      <c r="R23" s="33"/>
      <c r="S23" s="33"/>
      <c r="T23" s="31"/>
      <c r="U23" s="31"/>
      <c r="V23" s="33"/>
      <c r="W23" s="41" t="s">
        <v>28</v>
      </c>
      <c r="X23" s="42">
        <v>4</v>
      </c>
      <c r="Y23" s="43"/>
      <c r="Z23" s="110"/>
      <c r="AA23" s="110"/>
      <c r="AB23" s="110"/>
      <c r="AC23" s="44"/>
      <c r="AD23" s="43"/>
      <c r="AE23" s="110"/>
      <c r="AF23" s="110"/>
      <c r="AG23" s="110"/>
      <c r="AH23" s="2"/>
      <c r="AI23" s="39"/>
      <c r="AJ23" s="18"/>
    </row>
    <row r="24" spans="1:36" x14ac:dyDescent="0.2">
      <c r="A24" s="40">
        <v>5</v>
      </c>
      <c r="B24" s="31" t="s">
        <v>27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45" t="s">
        <v>36</v>
      </c>
      <c r="R24" s="45"/>
      <c r="S24" s="45"/>
      <c r="T24" s="31"/>
      <c r="U24" s="31"/>
      <c r="V24" s="33"/>
      <c r="W24" s="41" t="s">
        <v>13</v>
      </c>
      <c r="X24" s="42">
        <v>5</v>
      </c>
      <c r="Y24" s="43"/>
      <c r="Z24" s="110"/>
      <c r="AA24" s="110"/>
      <c r="AB24" s="110"/>
      <c r="AC24" s="44"/>
      <c r="AD24" s="43"/>
      <c r="AE24" s="110"/>
      <c r="AF24" s="110"/>
      <c r="AG24" s="110"/>
      <c r="AH24" s="2"/>
      <c r="AI24" s="39"/>
      <c r="AJ24" s="18"/>
    </row>
    <row r="25" spans="1:36" ht="5.0999999999999996" customHeight="1" x14ac:dyDescent="0.2">
      <c r="A25" s="46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8"/>
      <c r="W25" s="49"/>
      <c r="X25" s="50"/>
      <c r="Y25" s="51"/>
      <c r="Z25" s="52"/>
      <c r="AA25" s="52"/>
      <c r="AB25" s="52"/>
      <c r="AC25" s="53"/>
      <c r="AD25" s="51"/>
      <c r="AE25" s="52"/>
      <c r="AF25" s="52"/>
      <c r="AG25" s="52"/>
      <c r="AH25" s="54"/>
      <c r="AI25" s="39"/>
      <c r="AJ25" s="18"/>
    </row>
    <row r="26" spans="1:36" ht="12" customHeight="1" x14ac:dyDescent="0.2">
      <c r="A26" s="55" t="s">
        <v>89</v>
      </c>
      <c r="B26" s="31"/>
      <c r="C26" s="31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4"/>
      <c r="W26" s="37"/>
      <c r="X26" s="56"/>
      <c r="Y26" s="57"/>
      <c r="Z26" s="58"/>
      <c r="AA26" s="58"/>
      <c r="AB26" s="58"/>
      <c r="AC26" s="59"/>
      <c r="AD26" s="57"/>
      <c r="AE26" s="58"/>
      <c r="AF26" s="58"/>
      <c r="AG26" s="58"/>
      <c r="AH26" s="34"/>
      <c r="AI26" s="39"/>
      <c r="AJ26" s="18"/>
    </row>
    <row r="27" spans="1:36" ht="12" customHeight="1" x14ac:dyDescent="0.2">
      <c r="A27" s="60">
        <v>6</v>
      </c>
      <c r="B27" s="31" t="s">
        <v>81</v>
      </c>
      <c r="C27" s="31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41" t="s">
        <v>29</v>
      </c>
      <c r="X27" s="42">
        <v>6</v>
      </c>
      <c r="Y27" s="61"/>
      <c r="Z27" s="101"/>
      <c r="AA27" s="101"/>
      <c r="AB27" s="101"/>
      <c r="AC27" s="3"/>
      <c r="AD27" s="61"/>
      <c r="AE27" s="101"/>
      <c r="AF27" s="101"/>
      <c r="AG27" s="101"/>
      <c r="AH27" s="15"/>
      <c r="AI27" s="39"/>
      <c r="AJ27" s="18"/>
    </row>
    <row r="28" spans="1:36" ht="12" customHeight="1" x14ac:dyDescent="0.2">
      <c r="A28" s="60">
        <v>7</v>
      </c>
      <c r="B28" s="31" t="s">
        <v>75</v>
      </c>
      <c r="C28" s="31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41" t="s">
        <v>29</v>
      </c>
      <c r="X28" s="42">
        <v>7</v>
      </c>
      <c r="Y28" s="61"/>
      <c r="Z28" s="101"/>
      <c r="AA28" s="101"/>
      <c r="AB28" s="101"/>
      <c r="AC28" s="3"/>
      <c r="AD28" s="61"/>
      <c r="AE28" s="101"/>
      <c r="AF28" s="101"/>
      <c r="AG28" s="101"/>
      <c r="AH28" s="15"/>
      <c r="AI28" s="39"/>
      <c r="AJ28" s="18"/>
    </row>
    <row r="29" spans="1:36" ht="12" customHeight="1" x14ac:dyDescent="0.2">
      <c r="A29" s="40">
        <v>8</v>
      </c>
      <c r="B29" s="31" t="s">
        <v>76</v>
      </c>
      <c r="C29" s="31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 t="s">
        <v>93</v>
      </c>
      <c r="Q29" s="2"/>
      <c r="R29" s="2"/>
      <c r="S29" s="2"/>
      <c r="T29" s="2"/>
      <c r="U29" s="2"/>
      <c r="V29" s="2"/>
      <c r="W29" s="41" t="s">
        <v>29</v>
      </c>
      <c r="X29" s="42">
        <v>8</v>
      </c>
      <c r="Y29" s="61"/>
      <c r="Z29" s="102" t="str">
        <f>IF(OR(Z27="",Z28=""),"",Z27-Z28)</f>
        <v/>
      </c>
      <c r="AA29" s="102"/>
      <c r="AB29" s="102"/>
      <c r="AC29" s="3"/>
      <c r="AD29" s="61"/>
      <c r="AE29" s="102" t="str">
        <f>IF(OR(AE27="",AE28=""),"",AE27-AE28)</f>
        <v/>
      </c>
      <c r="AF29" s="102"/>
      <c r="AG29" s="102"/>
      <c r="AH29" s="15"/>
      <c r="AI29" s="39"/>
      <c r="AJ29" s="18"/>
    </row>
    <row r="30" spans="1:36" ht="12" customHeight="1" x14ac:dyDescent="0.2">
      <c r="A30" s="63">
        <v>9</v>
      </c>
      <c r="B30" s="64" t="s">
        <v>77</v>
      </c>
      <c r="C30" s="31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41" t="s">
        <v>29</v>
      </c>
      <c r="X30" s="42">
        <v>9</v>
      </c>
      <c r="Y30" s="61"/>
      <c r="Z30" s="101"/>
      <c r="AA30" s="101"/>
      <c r="AB30" s="101"/>
      <c r="AC30" s="3"/>
      <c r="AD30" s="61"/>
      <c r="AE30" s="101"/>
      <c r="AF30" s="101"/>
      <c r="AG30" s="101"/>
      <c r="AH30" s="15"/>
      <c r="AI30" s="39"/>
      <c r="AJ30" s="18"/>
    </row>
    <row r="31" spans="1:36" ht="12" customHeight="1" x14ac:dyDescent="0.2">
      <c r="A31" s="40" t="s">
        <v>87</v>
      </c>
      <c r="B31" s="64" t="s">
        <v>78</v>
      </c>
      <c r="C31" s="55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41" t="s">
        <v>29</v>
      </c>
      <c r="X31" s="42" t="s">
        <v>87</v>
      </c>
      <c r="Y31" s="61"/>
      <c r="Z31" s="101"/>
      <c r="AA31" s="101"/>
      <c r="AB31" s="101"/>
      <c r="AC31" s="3"/>
      <c r="AD31" s="61"/>
      <c r="AE31" s="101"/>
      <c r="AF31" s="101"/>
      <c r="AG31" s="101"/>
      <c r="AH31" s="15"/>
      <c r="AI31" s="39"/>
      <c r="AJ31" s="18"/>
    </row>
    <row r="32" spans="1:36" ht="12" customHeight="1" x14ac:dyDescent="0.2">
      <c r="A32" s="40" t="s">
        <v>88</v>
      </c>
      <c r="B32" s="64" t="s">
        <v>79</v>
      </c>
      <c r="C32" s="55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 t="s">
        <v>94</v>
      </c>
      <c r="Q32" s="2"/>
      <c r="R32" s="2"/>
      <c r="S32" s="2"/>
      <c r="T32" s="2"/>
      <c r="U32" s="2"/>
      <c r="V32" s="2"/>
      <c r="W32" s="41" t="s">
        <v>29</v>
      </c>
      <c r="X32" s="42" t="s">
        <v>88</v>
      </c>
      <c r="Y32" s="61"/>
      <c r="Z32" s="102" t="str">
        <f>IF(OR(Z30="",Z31=""),"",Z30-Z31)</f>
        <v/>
      </c>
      <c r="AA32" s="102"/>
      <c r="AB32" s="102"/>
      <c r="AC32" s="3"/>
      <c r="AD32" s="61"/>
      <c r="AE32" s="102" t="str">
        <f>IF(OR(AE30="",AE31=""),"",AE30-AE31)</f>
        <v/>
      </c>
      <c r="AF32" s="102"/>
      <c r="AG32" s="102"/>
      <c r="AH32" s="15"/>
      <c r="AI32" s="39"/>
      <c r="AJ32" s="18"/>
    </row>
    <row r="33" spans="1:36" ht="12" customHeight="1" x14ac:dyDescent="0.2">
      <c r="A33" s="40">
        <v>10</v>
      </c>
      <c r="B33" s="64" t="s">
        <v>80</v>
      </c>
      <c r="C33" s="55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 t="s">
        <v>95</v>
      </c>
      <c r="Q33" s="2"/>
      <c r="R33" s="2"/>
      <c r="S33" s="2"/>
      <c r="T33" s="2"/>
      <c r="U33" s="2"/>
      <c r="V33" s="2"/>
      <c r="W33" s="41" t="s">
        <v>13</v>
      </c>
      <c r="X33" s="42">
        <v>10</v>
      </c>
      <c r="Y33" s="61"/>
      <c r="Z33" s="103" t="str">
        <f>IF(OR(Z29="",Z32=""),"",Z32/Z29*100)</f>
        <v/>
      </c>
      <c r="AA33" s="103"/>
      <c r="AB33" s="103"/>
      <c r="AC33" s="3"/>
      <c r="AD33" s="61"/>
      <c r="AE33" s="103" t="str">
        <f>IF(OR(AE29="",AE32=""),"",AE32/AE29*100)</f>
        <v/>
      </c>
      <c r="AF33" s="103"/>
      <c r="AG33" s="103"/>
      <c r="AH33" s="15"/>
      <c r="AI33" s="39"/>
      <c r="AJ33" s="18"/>
    </row>
    <row r="34" spans="1:36" ht="5.0999999999999996" customHeight="1" x14ac:dyDescent="0.2">
      <c r="A34" s="65"/>
      <c r="B34" s="47"/>
      <c r="C34" s="65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49"/>
      <c r="X34" s="66"/>
      <c r="Y34" s="67"/>
      <c r="Z34" s="68"/>
      <c r="AA34" s="52"/>
      <c r="AB34" s="52"/>
      <c r="AC34" s="13"/>
      <c r="AD34" s="67"/>
      <c r="AE34" s="68"/>
      <c r="AF34" s="52"/>
      <c r="AG34" s="52"/>
      <c r="AH34" s="16"/>
      <c r="AI34" s="39"/>
      <c r="AJ34" s="18"/>
    </row>
    <row r="35" spans="1:36" ht="12" customHeight="1" x14ac:dyDescent="0.2">
      <c r="A35" s="55" t="s">
        <v>86</v>
      </c>
      <c r="B35" s="31"/>
      <c r="C35" s="55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41"/>
      <c r="X35" s="69"/>
      <c r="Y35" s="61"/>
      <c r="Z35" s="62"/>
      <c r="AA35" s="32"/>
      <c r="AB35" s="32"/>
      <c r="AC35" s="3"/>
      <c r="AD35" s="61"/>
      <c r="AE35" s="62"/>
      <c r="AF35" s="32"/>
      <c r="AG35" s="32"/>
      <c r="AH35" s="15"/>
      <c r="AI35" s="39"/>
      <c r="AJ35" s="18"/>
    </row>
    <row r="36" spans="1:36" ht="12.75" customHeight="1" x14ac:dyDescent="0.2">
      <c r="A36" s="40">
        <v>11</v>
      </c>
      <c r="B36" s="31" t="s">
        <v>41</v>
      </c>
      <c r="C36" s="31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41" t="s">
        <v>29</v>
      </c>
      <c r="X36" s="42">
        <v>11</v>
      </c>
      <c r="Y36" s="4"/>
      <c r="Z36" s="101"/>
      <c r="AA36" s="101"/>
      <c r="AB36" s="101"/>
      <c r="AC36" s="3"/>
      <c r="AD36" s="4"/>
      <c r="AE36" s="101"/>
      <c r="AF36" s="101"/>
      <c r="AG36" s="101"/>
      <c r="AH36" s="15"/>
      <c r="AI36" s="39"/>
      <c r="AJ36" s="18"/>
    </row>
    <row r="37" spans="1:36" ht="12.75" customHeight="1" x14ac:dyDescent="0.2">
      <c r="A37" s="40">
        <v>12</v>
      </c>
      <c r="B37" s="31" t="s">
        <v>42</v>
      </c>
      <c r="C37" s="31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41" t="s">
        <v>29</v>
      </c>
      <c r="X37" s="42">
        <v>12</v>
      </c>
      <c r="Y37" s="4"/>
      <c r="Z37" s="107"/>
      <c r="AA37" s="107"/>
      <c r="AB37" s="107"/>
      <c r="AC37" s="3"/>
      <c r="AD37" s="4"/>
      <c r="AE37" s="107"/>
      <c r="AF37" s="107"/>
      <c r="AG37" s="107"/>
      <c r="AH37" s="15"/>
      <c r="AI37" s="39"/>
      <c r="AJ37" s="18"/>
    </row>
    <row r="38" spans="1:36" ht="12.75" customHeight="1" x14ac:dyDescent="0.2">
      <c r="A38" s="40">
        <v>13</v>
      </c>
      <c r="B38" s="31" t="s">
        <v>43</v>
      </c>
      <c r="C38" s="31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 t="s">
        <v>96</v>
      </c>
      <c r="Q38" s="2"/>
      <c r="R38" s="2"/>
      <c r="S38" s="2"/>
      <c r="T38" s="2"/>
      <c r="U38" s="2"/>
      <c r="V38" s="2"/>
      <c r="W38" s="41" t="s">
        <v>29</v>
      </c>
      <c r="X38" s="42">
        <v>13</v>
      </c>
      <c r="Y38" s="4"/>
      <c r="Z38" s="102" t="str">
        <f>IF(OR(Z36="",Z37=""),"",Z36-Z37)</f>
        <v/>
      </c>
      <c r="AA38" s="102"/>
      <c r="AB38" s="102"/>
      <c r="AC38" s="3"/>
      <c r="AD38" s="4"/>
      <c r="AE38" s="102" t="str">
        <f>IF(OR(AE36="",AE37=""),"",AE36-AE37)</f>
        <v/>
      </c>
      <c r="AF38" s="102"/>
      <c r="AG38" s="102"/>
      <c r="AH38" s="15"/>
      <c r="AI38" s="39"/>
      <c r="AJ38" s="18"/>
    </row>
    <row r="39" spans="1:36" ht="12.75" customHeight="1" x14ac:dyDescent="0.2">
      <c r="A39" s="40">
        <v>14</v>
      </c>
      <c r="B39" s="31" t="s">
        <v>24</v>
      </c>
      <c r="C39" s="31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 t="s">
        <v>97</v>
      </c>
      <c r="Q39" s="2"/>
      <c r="R39" s="2"/>
      <c r="S39" s="2"/>
      <c r="T39" s="2"/>
      <c r="U39" s="2"/>
      <c r="V39" s="2"/>
      <c r="W39" s="41" t="s">
        <v>28</v>
      </c>
      <c r="X39" s="42">
        <v>14</v>
      </c>
      <c r="Y39" s="4"/>
      <c r="Z39" s="109" t="str">
        <f>IF(Z38="","",30*Z38)</f>
        <v/>
      </c>
      <c r="AA39" s="109"/>
      <c r="AB39" s="109"/>
      <c r="AC39" s="3"/>
      <c r="AD39" s="4"/>
      <c r="AE39" s="109" t="str">
        <f>IF(AE38="","",30*AE38)</f>
        <v/>
      </c>
      <c r="AF39" s="109"/>
      <c r="AG39" s="109"/>
      <c r="AH39" s="15"/>
      <c r="AI39" s="39"/>
      <c r="AJ39" s="18"/>
    </row>
    <row r="40" spans="1:36" ht="5.0999999999999996" customHeight="1" x14ac:dyDescent="0.2">
      <c r="A40" s="46"/>
      <c r="B40" s="47"/>
      <c r="C40" s="47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49"/>
      <c r="X40" s="50"/>
      <c r="Y40" s="14"/>
      <c r="Z40" s="12"/>
      <c r="AA40" s="12"/>
      <c r="AB40" s="12"/>
      <c r="AC40" s="13"/>
      <c r="AD40" s="14"/>
      <c r="AE40" s="12"/>
      <c r="AF40" s="12"/>
      <c r="AG40" s="12"/>
      <c r="AH40" s="16"/>
      <c r="AI40" s="39"/>
      <c r="AJ40" s="18"/>
    </row>
    <row r="41" spans="1:36" ht="12.75" customHeight="1" x14ac:dyDescent="0.2">
      <c r="A41" s="70" t="s">
        <v>91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44"/>
      <c r="X41" s="42"/>
      <c r="Y41" s="61"/>
      <c r="Z41" s="71" t="s">
        <v>23</v>
      </c>
      <c r="AA41" s="108"/>
      <c r="AB41" s="108"/>
      <c r="AC41" s="3"/>
      <c r="AD41" s="61"/>
      <c r="AE41" s="71" t="s">
        <v>23</v>
      </c>
      <c r="AF41" s="108"/>
      <c r="AG41" s="108"/>
      <c r="AH41" s="15"/>
      <c r="AI41" s="39"/>
      <c r="AJ41" s="18"/>
    </row>
    <row r="42" spans="1:36" ht="12.75" customHeight="1" x14ac:dyDescent="0.2">
      <c r="A42" s="40">
        <v>15</v>
      </c>
      <c r="B42" s="31" t="s">
        <v>25</v>
      </c>
      <c r="C42" s="31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41" t="s">
        <v>13</v>
      </c>
      <c r="X42" s="42">
        <v>15</v>
      </c>
      <c r="Y42" s="4"/>
      <c r="Z42" s="103" t="str">
        <f>IF(AA$41="","",VLOOKUP(AA$41,$AJ$69:$AL$94,3,FALSE))</f>
        <v/>
      </c>
      <c r="AA42" s="109"/>
      <c r="AB42" s="109"/>
      <c r="AC42" s="3"/>
      <c r="AD42" s="4"/>
      <c r="AE42" s="103" t="str">
        <f>IF(AF$41="","",VLOOKUP(AF$41,$AJ$69:$AL$94,3,FALSE))</f>
        <v/>
      </c>
      <c r="AF42" s="109"/>
      <c r="AG42" s="109"/>
      <c r="AH42" s="15"/>
      <c r="AI42" s="39"/>
      <c r="AJ42" s="18"/>
    </row>
    <row r="43" spans="1:36" ht="12.75" customHeight="1" x14ac:dyDescent="0.2">
      <c r="A43" s="40">
        <v>16</v>
      </c>
      <c r="B43" s="64" t="s">
        <v>85</v>
      </c>
      <c r="C43" s="31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41" t="s">
        <v>13</v>
      </c>
      <c r="X43" s="42">
        <v>16</v>
      </c>
      <c r="Y43" s="4"/>
      <c r="Z43" s="105" t="str">
        <f>IF(Z24="","",Z24)</f>
        <v/>
      </c>
      <c r="AA43" s="105"/>
      <c r="AB43" s="105"/>
      <c r="AC43" s="3"/>
      <c r="AD43" s="4"/>
      <c r="AE43" s="105" t="str">
        <f>IF(AE24="","",AE24)</f>
        <v/>
      </c>
      <c r="AF43" s="105"/>
      <c r="AG43" s="105"/>
      <c r="AH43" s="15"/>
      <c r="AI43" s="39"/>
      <c r="AJ43" s="18"/>
    </row>
    <row r="44" spans="1:36" ht="12.75" customHeight="1" x14ac:dyDescent="0.2">
      <c r="A44" s="40">
        <v>17</v>
      </c>
      <c r="B44" s="31" t="s">
        <v>26</v>
      </c>
      <c r="C44" s="31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 t="s">
        <v>98</v>
      </c>
      <c r="Q44" s="2"/>
      <c r="R44" s="2"/>
      <c r="S44" s="2"/>
      <c r="T44" s="2"/>
      <c r="U44" s="2"/>
      <c r="V44" s="2"/>
      <c r="W44" s="41" t="s">
        <v>13</v>
      </c>
      <c r="X44" s="42">
        <v>17</v>
      </c>
      <c r="Y44" s="4"/>
      <c r="Z44" s="106" t="str">
        <f>IF(OR(Z42="",Z43=""),"",Z43-Z42)</f>
        <v/>
      </c>
      <c r="AA44" s="106"/>
      <c r="AB44" s="106"/>
      <c r="AC44" s="3"/>
      <c r="AD44" s="4"/>
      <c r="AE44" s="106" t="str">
        <f>IF(OR(AE42="",AE43=""),"",AE43-AE42)</f>
        <v/>
      </c>
      <c r="AF44" s="106"/>
      <c r="AG44" s="106"/>
      <c r="AH44" s="15"/>
      <c r="AI44" s="39"/>
      <c r="AJ44" s="18"/>
    </row>
    <row r="45" spans="1:36" ht="12.75" customHeight="1" x14ac:dyDescent="0.2">
      <c r="A45" s="40">
        <v>18</v>
      </c>
      <c r="B45" s="31" t="s">
        <v>31</v>
      </c>
      <c r="C45" s="31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41" t="s">
        <v>28</v>
      </c>
      <c r="X45" s="42">
        <v>18</v>
      </c>
      <c r="Y45" s="4"/>
      <c r="Z45" s="109" t="str">
        <f>IF(AA$41="","",VLOOKUP(AA$41,$AJ$69:$AL$94,2,FALSE))</f>
        <v/>
      </c>
      <c r="AA45" s="109"/>
      <c r="AB45" s="109"/>
      <c r="AC45" s="3"/>
      <c r="AD45" s="4"/>
      <c r="AE45" s="109" t="str">
        <f>IF(AF$41="","",VLOOKUP(AF$41,$AJ$69:$AL$94,2,FALSE))</f>
        <v/>
      </c>
      <c r="AF45" s="109"/>
      <c r="AG45" s="109"/>
      <c r="AH45" s="15"/>
      <c r="AI45" s="39"/>
      <c r="AJ45" s="18"/>
    </row>
    <row r="46" spans="1:36" ht="5.0999999999999996" customHeight="1" x14ac:dyDescent="0.2">
      <c r="A46" s="46"/>
      <c r="B46" s="47"/>
      <c r="C46" s="47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49"/>
      <c r="X46" s="50"/>
      <c r="Y46" s="14"/>
      <c r="Z46" s="12"/>
      <c r="AA46" s="12"/>
      <c r="AB46" s="12"/>
      <c r="AC46" s="13"/>
      <c r="AD46" s="14"/>
      <c r="AE46" s="12"/>
      <c r="AF46" s="12"/>
      <c r="AG46" s="12"/>
      <c r="AH46" s="16"/>
      <c r="AI46" s="39"/>
      <c r="AJ46" s="18"/>
    </row>
    <row r="47" spans="1:36" ht="12.75" customHeight="1" x14ac:dyDescent="0.2">
      <c r="A47" s="72" t="s">
        <v>90</v>
      </c>
      <c r="B47" s="64"/>
      <c r="C47" s="31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41"/>
      <c r="X47" s="42"/>
      <c r="Y47" s="4"/>
      <c r="Z47" s="73"/>
      <c r="AA47" s="73"/>
      <c r="AB47" s="73"/>
      <c r="AC47" s="3"/>
      <c r="AD47" s="4"/>
      <c r="AE47" s="73"/>
      <c r="AF47" s="73"/>
      <c r="AG47" s="73"/>
      <c r="AH47" s="15"/>
      <c r="AI47" s="39"/>
      <c r="AJ47" s="18"/>
    </row>
    <row r="48" spans="1:36" ht="12.75" customHeight="1" x14ac:dyDescent="0.2">
      <c r="A48" s="40">
        <v>19</v>
      </c>
      <c r="B48" s="64" t="s">
        <v>30</v>
      </c>
      <c r="C48" s="31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 t="s">
        <v>99</v>
      </c>
      <c r="Q48" s="2"/>
      <c r="R48" s="2"/>
      <c r="S48" s="2"/>
      <c r="T48" s="2"/>
      <c r="U48" s="2"/>
      <c r="V48" s="2"/>
      <c r="W48" s="41" t="s">
        <v>13</v>
      </c>
      <c r="X48" s="42">
        <v>19</v>
      </c>
      <c r="Y48" s="4"/>
      <c r="Z48" s="103" t="str">
        <f>IF(OR(Z23="",Z45=""),"",IF(Z33&lt;10,Z23/Z45*100,"≥ 10%"))</f>
        <v/>
      </c>
      <c r="AA48" s="103"/>
      <c r="AB48" s="103"/>
      <c r="AC48" s="3"/>
      <c r="AD48" s="4"/>
      <c r="AE48" s="103" t="str">
        <f>IF(OR(AE23="",AE45=""),"",IF(AE33&lt;10,AE23/AE45*100,"≥ 10%"))</f>
        <v/>
      </c>
      <c r="AF48" s="103"/>
      <c r="AG48" s="103"/>
      <c r="AH48" s="15"/>
      <c r="AI48" s="39"/>
      <c r="AJ48" s="18"/>
    </row>
    <row r="49" spans="1:36" ht="5.0999999999999996" customHeight="1" x14ac:dyDescent="0.2">
      <c r="A49" s="46"/>
      <c r="B49" s="74"/>
      <c r="C49" s="47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49"/>
      <c r="X49" s="50"/>
      <c r="Y49" s="14"/>
      <c r="Z49" s="12"/>
      <c r="AA49" s="12"/>
      <c r="AB49" s="12"/>
      <c r="AC49" s="13"/>
      <c r="AD49" s="14"/>
      <c r="AE49" s="12"/>
      <c r="AF49" s="12"/>
      <c r="AG49" s="12"/>
      <c r="AH49" s="16"/>
      <c r="AI49" s="39"/>
      <c r="AJ49" s="18"/>
    </row>
    <row r="50" spans="1:36" ht="12.75" customHeight="1" x14ac:dyDescent="0.2">
      <c r="A50" s="72" t="s">
        <v>103</v>
      </c>
      <c r="B50" s="64"/>
      <c r="C50" s="31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41"/>
      <c r="X50" s="42"/>
      <c r="Y50" s="4"/>
      <c r="Z50" s="73"/>
      <c r="AA50" s="73"/>
      <c r="AB50" s="73"/>
      <c r="AC50" s="3"/>
      <c r="AD50" s="4"/>
      <c r="AE50" s="73"/>
      <c r="AF50" s="73"/>
      <c r="AG50" s="73"/>
      <c r="AH50" s="15"/>
      <c r="AI50" s="39"/>
      <c r="AJ50" s="18"/>
    </row>
    <row r="51" spans="1:36" ht="12.75" customHeight="1" x14ac:dyDescent="0.2">
      <c r="A51" s="40">
        <v>20</v>
      </c>
      <c r="B51" s="64" t="s">
        <v>107</v>
      </c>
      <c r="C51" s="31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41" t="s">
        <v>28</v>
      </c>
      <c r="X51" s="42">
        <v>20</v>
      </c>
      <c r="Y51" s="4"/>
      <c r="Z51" s="108"/>
      <c r="AA51" s="108"/>
      <c r="AB51" s="108"/>
      <c r="AC51" s="3"/>
      <c r="AD51" s="4"/>
      <c r="AE51" s="108"/>
      <c r="AF51" s="108"/>
      <c r="AG51" s="108"/>
      <c r="AH51" s="15"/>
      <c r="AI51" s="39"/>
      <c r="AJ51" s="18"/>
    </row>
    <row r="52" spans="1:36" ht="12.75" customHeight="1" x14ac:dyDescent="0.2">
      <c r="A52" s="40">
        <v>21</v>
      </c>
      <c r="B52" s="64" t="s">
        <v>92</v>
      </c>
      <c r="C52" s="31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41" t="s">
        <v>13</v>
      </c>
      <c r="X52" s="42">
        <v>21</v>
      </c>
      <c r="Y52" s="4"/>
      <c r="Z52" s="108"/>
      <c r="AA52" s="108"/>
      <c r="AB52" s="108"/>
      <c r="AC52" s="3"/>
      <c r="AD52" s="4"/>
      <c r="AE52" s="108"/>
      <c r="AF52" s="108"/>
      <c r="AG52" s="108"/>
      <c r="AH52" s="15"/>
      <c r="AI52" s="39"/>
      <c r="AJ52" s="18"/>
    </row>
    <row r="53" spans="1:36" ht="12.75" customHeight="1" x14ac:dyDescent="0.2">
      <c r="A53" s="40">
        <v>22</v>
      </c>
      <c r="B53" s="64" t="s">
        <v>30</v>
      </c>
      <c r="C53" s="31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 t="s">
        <v>100</v>
      </c>
      <c r="Q53" s="2"/>
      <c r="R53" s="2"/>
      <c r="S53" s="2"/>
      <c r="T53" s="2"/>
      <c r="U53" s="2"/>
      <c r="V53" s="2"/>
      <c r="W53" s="41" t="s">
        <v>13</v>
      </c>
      <c r="X53" s="42">
        <v>22</v>
      </c>
      <c r="Y53" s="4"/>
      <c r="Z53" s="103" t="str">
        <f>IF(OR(Z23="",Z51=""),"",Z23/Z51*100)</f>
        <v/>
      </c>
      <c r="AA53" s="103"/>
      <c r="AB53" s="103"/>
      <c r="AC53" s="3"/>
      <c r="AD53" s="4"/>
      <c r="AE53" s="103" t="str">
        <f>IF(OR(AE23="",AE51=""),"",AE23/AE51*100)</f>
        <v/>
      </c>
      <c r="AF53" s="103"/>
      <c r="AG53" s="103"/>
      <c r="AH53" s="15"/>
      <c r="AI53" s="39"/>
      <c r="AJ53" s="18"/>
    </row>
    <row r="54" spans="1:36" ht="12.75" customHeight="1" x14ac:dyDescent="0.2">
      <c r="A54" s="40">
        <v>23</v>
      </c>
      <c r="B54" s="31" t="s">
        <v>26</v>
      </c>
      <c r="C54" s="31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 t="s">
        <v>101</v>
      </c>
      <c r="Q54" s="2"/>
      <c r="R54" s="2"/>
      <c r="S54" s="2"/>
      <c r="T54" s="2"/>
      <c r="U54" s="2"/>
      <c r="V54" s="2"/>
      <c r="W54" s="41" t="s">
        <v>13</v>
      </c>
      <c r="X54" s="42">
        <v>23</v>
      </c>
      <c r="Y54" s="4"/>
      <c r="Z54" s="113" t="str">
        <f>IF(OR(Z24="",Z52=""),"",Z24-Z52)</f>
        <v/>
      </c>
      <c r="AA54" s="113"/>
      <c r="AB54" s="113"/>
      <c r="AC54" s="3"/>
      <c r="AD54" s="4"/>
      <c r="AE54" s="113" t="str">
        <f>IF(OR(AE24="",AE52=""),"",AE24-AE52)</f>
        <v/>
      </c>
      <c r="AF54" s="113"/>
      <c r="AG54" s="113"/>
      <c r="AH54" s="15"/>
      <c r="AI54" s="39"/>
      <c r="AJ54" s="18"/>
    </row>
    <row r="55" spans="1:36" ht="12.75" customHeight="1" x14ac:dyDescent="0.2">
      <c r="A55" s="40">
        <v>24</v>
      </c>
      <c r="B55" s="31" t="s">
        <v>82</v>
      </c>
      <c r="C55" s="31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41" t="s">
        <v>13</v>
      </c>
      <c r="X55" s="42">
        <v>24</v>
      </c>
      <c r="Y55" s="4"/>
      <c r="Z55" s="109" t="str">
        <f>IF(Z23="","",(62.4/Z23-1/2.67)*100)</f>
        <v/>
      </c>
      <c r="AA55" s="109"/>
      <c r="AB55" s="109"/>
      <c r="AC55" s="3"/>
      <c r="AD55" s="4"/>
      <c r="AE55" s="109" t="str">
        <f>IF(AE23="","",(62.4/AE23-1/2.67)*100)</f>
        <v/>
      </c>
      <c r="AF55" s="109"/>
      <c r="AG55" s="109"/>
      <c r="AH55" s="15"/>
      <c r="AI55" s="39"/>
      <c r="AJ55" s="18"/>
    </row>
    <row r="56" spans="1:36" ht="5.0999999999999996" customHeight="1" x14ac:dyDescent="0.2">
      <c r="A56" s="46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54"/>
      <c r="W56" s="53"/>
      <c r="X56" s="50"/>
      <c r="Y56" s="14"/>
      <c r="Z56" s="52"/>
      <c r="AA56" s="52"/>
      <c r="AB56" s="52"/>
      <c r="AC56" s="13"/>
      <c r="AD56" s="14"/>
      <c r="AE56" s="52"/>
      <c r="AF56" s="52"/>
      <c r="AG56" s="52"/>
      <c r="AH56" s="16"/>
      <c r="AI56" s="39"/>
      <c r="AJ56" s="18"/>
    </row>
    <row r="57" spans="1:36" x14ac:dyDescent="0.2">
      <c r="A57" s="40">
        <v>25</v>
      </c>
      <c r="B57" s="31" t="s">
        <v>38</v>
      </c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2"/>
      <c r="W57" s="44"/>
      <c r="X57" s="42">
        <v>25</v>
      </c>
      <c r="Y57" s="4"/>
      <c r="Z57" s="108"/>
      <c r="AA57" s="108"/>
      <c r="AB57" s="108"/>
      <c r="AC57" s="3"/>
      <c r="AD57" s="4"/>
      <c r="AE57" s="108"/>
      <c r="AF57" s="108"/>
      <c r="AG57" s="108"/>
      <c r="AH57" s="15"/>
      <c r="AI57" s="39"/>
      <c r="AJ57" s="18"/>
    </row>
    <row r="58" spans="1:36" x14ac:dyDescent="0.2">
      <c r="A58" s="40">
        <v>26</v>
      </c>
      <c r="B58" s="31" t="s">
        <v>37</v>
      </c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2"/>
      <c r="W58" s="44"/>
      <c r="X58" s="42">
        <v>26</v>
      </c>
      <c r="Y58" s="4"/>
      <c r="Z58" s="111"/>
      <c r="AA58" s="111"/>
      <c r="AB58" s="111"/>
      <c r="AC58" s="3"/>
      <c r="AD58" s="4"/>
      <c r="AE58" s="111"/>
      <c r="AF58" s="111"/>
      <c r="AG58" s="111"/>
      <c r="AH58" s="15"/>
      <c r="AI58" s="39"/>
      <c r="AJ58" s="18"/>
    </row>
    <row r="59" spans="1:36" ht="5.0999999999999996" customHeight="1" x14ac:dyDescent="0.2">
      <c r="A59" s="75"/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76"/>
      <c r="X59" s="77"/>
      <c r="Y59" s="14"/>
      <c r="Z59" s="78"/>
      <c r="AA59" s="78"/>
      <c r="AB59" s="78"/>
      <c r="AC59" s="13"/>
      <c r="AD59" s="14"/>
      <c r="AE59" s="78"/>
      <c r="AF59" s="78"/>
      <c r="AG59" s="78"/>
      <c r="AH59" s="16"/>
      <c r="AI59" s="39"/>
      <c r="AJ59" s="31"/>
    </row>
    <row r="60" spans="1:36" x14ac:dyDescent="0.2">
      <c r="A60" s="18" t="s">
        <v>83</v>
      </c>
      <c r="C60" s="79"/>
      <c r="D60" s="79"/>
      <c r="E60" s="79"/>
      <c r="F60" s="79"/>
      <c r="G60" s="79"/>
      <c r="H60" s="79"/>
      <c r="I60" s="79"/>
      <c r="K60" s="79"/>
      <c r="L60" s="79"/>
      <c r="M60" s="79"/>
      <c r="N60" s="1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  <c r="Z60" s="79"/>
      <c r="AA60" s="79"/>
      <c r="AB60" s="79"/>
      <c r="AC60" s="79"/>
      <c r="AD60" s="79"/>
      <c r="AE60" s="79"/>
      <c r="AF60" s="79"/>
      <c r="AG60" s="79"/>
      <c r="AH60" s="79"/>
      <c r="AI60" s="79"/>
    </row>
    <row r="61" spans="1:36" x14ac:dyDescent="0.2">
      <c r="C61" s="79"/>
      <c r="D61" s="79"/>
      <c r="E61" s="79"/>
      <c r="F61" s="79"/>
      <c r="G61" s="79"/>
      <c r="H61" s="79"/>
      <c r="I61" s="79"/>
      <c r="K61" s="79"/>
      <c r="L61" s="79"/>
      <c r="M61" s="79"/>
      <c r="N61" s="1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9"/>
      <c r="AH61" s="79"/>
      <c r="AI61" s="79"/>
    </row>
    <row r="62" spans="1:36" ht="12.75" customHeight="1" x14ac:dyDescent="0.2">
      <c r="A62" s="79"/>
      <c r="B62" s="79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79"/>
      <c r="AH62" s="79"/>
      <c r="AI62" s="79"/>
    </row>
    <row r="63" spans="1:36" x14ac:dyDescent="0.2">
      <c r="A63" s="114"/>
      <c r="B63" s="114"/>
      <c r="C63" s="114"/>
      <c r="D63" s="114"/>
      <c r="E63" s="114"/>
      <c r="F63" s="114"/>
      <c r="G63" s="114"/>
      <c r="H63" s="114"/>
      <c r="I63" s="114"/>
      <c r="J63" s="114"/>
      <c r="K63" s="114"/>
      <c r="L63" s="114"/>
      <c r="M63" s="99"/>
      <c r="N63" s="99"/>
      <c r="O63" s="99"/>
      <c r="P63" s="82"/>
      <c r="Q63" s="82"/>
      <c r="R63" s="114"/>
      <c r="S63" s="114"/>
      <c r="T63" s="114"/>
      <c r="U63" s="114"/>
      <c r="V63" s="114"/>
      <c r="W63" s="114"/>
      <c r="X63" s="114"/>
      <c r="Y63" s="114"/>
      <c r="Z63" s="114"/>
      <c r="AA63" s="114"/>
      <c r="AB63" s="114"/>
      <c r="AC63" s="114"/>
      <c r="AD63" s="114"/>
      <c r="AE63" s="99"/>
      <c r="AF63" s="99"/>
      <c r="AG63" s="99"/>
      <c r="AH63" s="96"/>
      <c r="AI63" s="82"/>
    </row>
    <row r="64" spans="1:36" ht="12.75" customHeight="1" x14ac:dyDescent="0.2">
      <c r="A64" s="97" t="s">
        <v>102</v>
      </c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 t="s">
        <v>106</v>
      </c>
      <c r="N64" s="97"/>
      <c r="O64" s="97"/>
      <c r="R64" s="97" t="s">
        <v>39</v>
      </c>
      <c r="S64" s="97"/>
      <c r="T64" s="97"/>
      <c r="U64" s="97"/>
      <c r="V64" s="97"/>
      <c r="W64" s="97"/>
      <c r="X64" s="97"/>
      <c r="Y64" s="97"/>
      <c r="Z64" s="97"/>
      <c r="AA64" s="97"/>
      <c r="AB64" s="97"/>
      <c r="AC64" s="97"/>
      <c r="AD64" s="97"/>
      <c r="AE64" s="97" t="s">
        <v>106</v>
      </c>
      <c r="AF64" s="97"/>
      <c r="AG64" s="97"/>
      <c r="AH64" s="97"/>
    </row>
    <row r="65" spans="1:44" x14ac:dyDescent="0.2">
      <c r="A65" s="80"/>
    </row>
    <row r="66" spans="1:44" x14ac:dyDescent="0.2">
      <c r="A66" s="80" t="s">
        <v>110</v>
      </c>
    </row>
    <row r="67" spans="1:44" x14ac:dyDescent="0.2">
      <c r="AJ67" s="9" t="s">
        <v>44</v>
      </c>
    </row>
    <row r="68" spans="1:44" ht="25.5" x14ac:dyDescent="0.2">
      <c r="AJ68" s="6" t="s">
        <v>23</v>
      </c>
      <c r="AK68" s="6" t="s">
        <v>45</v>
      </c>
      <c r="AL68" s="6" t="s">
        <v>18</v>
      </c>
    </row>
    <row r="69" spans="1:44" x14ac:dyDescent="0.2">
      <c r="AJ69" s="7" t="s">
        <v>46</v>
      </c>
      <c r="AK69" s="8">
        <v>141.80000000000001</v>
      </c>
      <c r="AL69" s="8">
        <v>6.6</v>
      </c>
      <c r="AQ69" s="5"/>
      <c r="AR69" s="5"/>
    </row>
    <row r="70" spans="1:44" x14ac:dyDescent="0.2">
      <c r="AJ70" s="7" t="s">
        <v>47</v>
      </c>
      <c r="AK70" s="8">
        <v>139.1</v>
      </c>
      <c r="AL70" s="8">
        <v>7.2</v>
      </c>
      <c r="AQ70" s="5"/>
      <c r="AR70" s="5"/>
    </row>
    <row r="71" spans="1:44" x14ac:dyDescent="0.2">
      <c r="AJ71" s="7" t="s">
        <v>48</v>
      </c>
      <c r="AK71" s="8">
        <v>136.30000000000001</v>
      </c>
      <c r="AL71" s="8">
        <v>7.9</v>
      </c>
      <c r="AQ71" s="5"/>
      <c r="AR71" s="5"/>
    </row>
    <row r="72" spans="1:44" x14ac:dyDescent="0.2">
      <c r="AJ72" s="7" t="s">
        <v>51</v>
      </c>
      <c r="AK72" s="8">
        <v>134.1</v>
      </c>
      <c r="AL72" s="8">
        <v>8.5</v>
      </c>
      <c r="AQ72" s="5"/>
      <c r="AR72" s="5"/>
    </row>
    <row r="73" spans="1:44" x14ac:dyDescent="0.2">
      <c r="AJ73" s="7" t="s">
        <v>49</v>
      </c>
      <c r="AK73" s="8">
        <v>132</v>
      </c>
      <c r="AL73" s="8">
        <v>9</v>
      </c>
      <c r="AQ73" s="5"/>
      <c r="AR73" s="5"/>
    </row>
    <row r="74" spans="1:44" x14ac:dyDescent="0.2">
      <c r="AJ74" s="7" t="s">
        <v>50</v>
      </c>
      <c r="AK74" s="8">
        <v>129.30000000000001</v>
      </c>
      <c r="AL74" s="8">
        <v>9.6999999999999993</v>
      </c>
      <c r="AQ74" s="5"/>
      <c r="AR74" s="5"/>
    </row>
    <row r="75" spans="1:44" x14ac:dyDescent="0.2">
      <c r="AJ75" s="7" t="s">
        <v>52</v>
      </c>
      <c r="AK75" s="8">
        <v>126.6</v>
      </c>
      <c r="AL75" s="8">
        <v>10.5</v>
      </c>
      <c r="AQ75" s="5"/>
      <c r="AR75" s="5"/>
    </row>
    <row r="76" spans="1:44" x14ac:dyDescent="0.2">
      <c r="AJ76" s="7" t="s">
        <v>53</v>
      </c>
      <c r="AK76" s="8">
        <v>124.2</v>
      </c>
      <c r="AL76" s="8">
        <v>11.2</v>
      </c>
      <c r="AQ76" s="5"/>
      <c r="AR76" s="5"/>
    </row>
    <row r="77" spans="1:44" x14ac:dyDescent="0.2">
      <c r="AJ77" s="7" t="s">
        <v>54</v>
      </c>
      <c r="AK77" s="8">
        <v>121.7</v>
      </c>
      <c r="AL77" s="8">
        <v>11.9</v>
      </c>
      <c r="AQ77" s="5"/>
      <c r="AR77" s="5"/>
    </row>
    <row r="78" spans="1:44" x14ac:dyDescent="0.2">
      <c r="AJ78" s="7" t="s">
        <v>55</v>
      </c>
      <c r="AK78" s="8">
        <v>119.3</v>
      </c>
      <c r="AL78" s="8">
        <v>12.7</v>
      </c>
      <c r="AQ78" s="5"/>
      <c r="AR78" s="5"/>
    </row>
    <row r="79" spans="1:44" x14ac:dyDescent="0.2">
      <c r="AJ79" s="7" t="s">
        <v>56</v>
      </c>
      <c r="AK79" s="8">
        <v>117</v>
      </c>
      <c r="AL79" s="8">
        <v>13.5</v>
      </c>
      <c r="AQ79" s="5"/>
      <c r="AR79" s="5"/>
    </row>
    <row r="80" spans="1:44" x14ac:dyDescent="0.2">
      <c r="AJ80" s="7" t="s">
        <v>57</v>
      </c>
      <c r="AK80" s="8">
        <v>114.6</v>
      </c>
      <c r="AL80" s="8">
        <v>14.6</v>
      </c>
      <c r="AQ80" s="5"/>
      <c r="AR80" s="5"/>
    </row>
    <row r="81" spans="36:44" x14ac:dyDescent="0.2">
      <c r="AJ81" s="7" t="s">
        <v>58</v>
      </c>
      <c r="AK81" s="8">
        <v>112</v>
      </c>
      <c r="AL81" s="8">
        <v>15.8</v>
      </c>
      <c r="AQ81" s="5"/>
      <c r="AR81" s="5"/>
    </row>
    <row r="82" spans="36:44" x14ac:dyDescent="0.2">
      <c r="AJ82" s="7" t="s">
        <v>59</v>
      </c>
      <c r="AK82" s="8">
        <v>109.6</v>
      </c>
      <c r="AL82" s="8">
        <v>16.899999999999999</v>
      </c>
      <c r="AQ82" s="5"/>
      <c r="AR82" s="5"/>
    </row>
    <row r="83" spans="36:44" x14ac:dyDescent="0.2">
      <c r="AJ83" s="7" t="s">
        <v>60</v>
      </c>
      <c r="AK83" s="8">
        <v>107.1</v>
      </c>
      <c r="AL83" s="8">
        <v>18.100000000000001</v>
      </c>
      <c r="AQ83" s="5"/>
      <c r="AR83" s="5"/>
    </row>
    <row r="84" spans="36:44" x14ac:dyDescent="0.2">
      <c r="AJ84" s="7" t="s">
        <v>61</v>
      </c>
      <c r="AK84" s="8">
        <v>104.7</v>
      </c>
      <c r="AL84" s="8">
        <v>19.2</v>
      </c>
      <c r="AQ84" s="5"/>
      <c r="AR84" s="5"/>
    </row>
    <row r="85" spans="36:44" x14ac:dyDescent="0.2">
      <c r="AJ85" s="7" t="s">
        <v>62</v>
      </c>
      <c r="AK85" s="8">
        <v>102.4</v>
      </c>
      <c r="AL85" s="8">
        <v>20.3</v>
      </c>
      <c r="AQ85" s="5"/>
      <c r="AR85" s="5"/>
    </row>
    <row r="86" spans="36:44" x14ac:dyDescent="0.2">
      <c r="AJ86" s="7" t="s">
        <v>63</v>
      </c>
      <c r="AK86" s="8">
        <v>99.9</v>
      </c>
      <c r="AL86" s="8">
        <v>21.5</v>
      </c>
      <c r="AQ86" s="5"/>
      <c r="AR86" s="5"/>
    </row>
    <row r="87" spans="36:44" x14ac:dyDescent="0.2">
      <c r="AJ87" s="7" t="s">
        <v>64</v>
      </c>
      <c r="AK87" s="8">
        <v>97.4</v>
      </c>
      <c r="AL87" s="8">
        <v>22.7</v>
      </c>
      <c r="AQ87" s="5"/>
      <c r="AR87" s="5"/>
    </row>
    <row r="88" spans="36:44" x14ac:dyDescent="0.2">
      <c r="AJ88" s="7" t="s">
        <v>65</v>
      </c>
      <c r="AK88" s="8">
        <v>94.6</v>
      </c>
      <c r="AL88" s="8">
        <v>24.4</v>
      </c>
      <c r="AQ88" s="5"/>
      <c r="AR88" s="5"/>
    </row>
    <row r="89" spans="36:44" x14ac:dyDescent="0.2">
      <c r="AJ89" s="7" t="s">
        <v>66</v>
      </c>
      <c r="AK89" s="8">
        <v>92.1</v>
      </c>
      <c r="AL89" s="8">
        <v>25.8</v>
      </c>
      <c r="AQ89" s="5"/>
      <c r="AR89" s="5"/>
    </row>
    <row r="90" spans="36:44" x14ac:dyDescent="0.2">
      <c r="AJ90" s="7" t="s">
        <v>67</v>
      </c>
      <c r="AK90" s="8">
        <v>89.9</v>
      </c>
      <c r="AL90" s="8">
        <v>27.4</v>
      </c>
      <c r="AQ90" s="5"/>
      <c r="AR90" s="5"/>
    </row>
    <row r="91" spans="36:44" x14ac:dyDescent="0.2">
      <c r="AJ91" s="7" t="s">
        <v>68</v>
      </c>
      <c r="AK91" s="8">
        <v>87.5</v>
      </c>
      <c r="AL91" s="8">
        <v>29.5</v>
      </c>
      <c r="AQ91" s="5"/>
      <c r="AR91" s="5"/>
    </row>
    <row r="92" spans="36:44" x14ac:dyDescent="0.2">
      <c r="AJ92" s="7" t="s">
        <v>69</v>
      </c>
      <c r="AK92" s="8">
        <v>85</v>
      </c>
      <c r="AL92" s="8">
        <v>30.5</v>
      </c>
      <c r="AQ92" s="5"/>
      <c r="AR92" s="5"/>
    </row>
    <row r="93" spans="36:44" x14ac:dyDescent="0.2">
      <c r="AJ93" s="7" t="s">
        <v>70</v>
      </c>
      <c r="AK93" s="8">
        <v>83</v>
      </c>
      <c r="AL93" s="8">
        <v>31.5</v>
      </c>
      <c r="AQ93" s="5"/>
      <c r="AR93" s="5"/>
    </row>
    <row r="94" spans="36:44" x14ac:dyDescent="0.2">
      <c r="AJ94" s="7" t="s">
        <v>71</v>
      </c>
      <c r="AK94" s="8">
        <v>81.099999999999994</v>
      </c>
      <c r="AL94" s="8">
        <v>32.5</v>
      </c>
      <c r="AQ94" s="5"/>
      <c r="AR94" s="5"/>
    </row>
  </sheetData>
  <sheetProtection algorithmName="SHA-512" hashValue="AzgmtYiNV/JOlqy6BbA64vCvJXVdAHHmn5nLeLoKzJTfMKd+dWdXNijgH05IDO12gX5eYLYa61S14tUfk25Kzg==" saltValue="7XiwGchnb6Mu38nVz0Vd7w==" spinCount="100000" sheet="1" objects="1" scenarios="1" selectLockedCells="1"/>
  <protectedRanges>
    <protectedRange sqref="V13:V14" name="Range6_1"/>
    <protectedRange sqref="Z36:AB37 Z55 Z42:AB42 Z49:AB50 AE36:AG37 AE55 AE42:AG42 AE57:AG58 AE45:AG47 AE49:AG50 Z57:AB58 Z45:AB47" name="Range4_1"/>
    <protectedRange sqref="AA48 AA41 AA27:AA35 Z20:AB25 AA38 AA43:AA44 AA51:AA53 AF41 AE20:AG25 AF48 AF27:AF35 AF38 AF43:AF44 AF51:AF53" name="Range3_1"/>
    <protectedRange sqref="D3 O10 F4 F8:F9 AA8:AA9 W4" name="Range1_1"/>
    <protectedRange sqref="H16:H17 G18" name="Range2_1"/>
    <protectedRange sqref="F63 AB63" name="Range5_1"/>
  </protectedRanges>
  <mergeCells count="82">
    <mergeCell ref="M63:O63"/>
    <mergeCell ref="AE63:AG63"/>
    <mergeCell ref="R63:AD63"/>
    <mergeCell ref="A63:L63"/>
    <mergeCell ref="AA41:AB41"/>
    <mergeCell ref="Z57:AB57"/>
    <mergeCell ref="AE57:AG57"/>
    <mergeCell ref="Z55:AB55"/>
    <mergeCell ref="Z43:AB43"/>
    <mergeCell ref="Z44:AB44"/>
    <mergeCell ref="Z48:AB48"/>
    <mergeCell ref="Z51:AB51"/>
    <mergeCell ref="Z36:AB36"/>
    <mergeCell ref="Z38:AB38"/>
    <mergeCell ref="Z32:AB32"/>
    <mergeCell ref="Z33:AB33"/>
    <mergeCell ref="Z39:AB39"/>
    <mergeCell ref="Z58:AB58"/>
    <mergeCell ref="AE58:AG58"/>
    <mergeCell ref="AE24:AG24"/>
    <mergeCell ref="Z22:AB22"/>
    <mergeCell ref="Y13:AG13"/>
    <mergeCell ref="AB15:AF15"/>
    <mergeCell ref="AB16:AF16"/>
    <mergeCell ref="AE48:AG48"/>
    <mergeCell ref="AE51:AG51"/>
    <mergeCell ref="AE52:AG52"/>
    <mergeCell ref="Z52:AB52"/>
    <mergeCell ref="Z53:AB53"/>
    <mergeCell ref="AE55:AG55"/>
    <mergeCell ref="Y19:AC19"/>
    <mergeCell ref="AD19:AH19"/>
    <mergeCell ref="Z24:AB24"/>
    <mergeCell ref="Z54:AB54"/>
    <mergeCell ref="AE54:AG54"/>
    <mergeCell ref="Z45:AB45"/>
    <mergeCell ref="AE45:AG45"/>
    <mergeCell ref="Z42:AB42"/>
    <mergeCell ref="AE42:AG42"/>
    <mergeCell ref="AE53:AG53"/>
    <mergeCell ref="AE44:AG44"/>
    <mergeCell ref="AE38:AG38"/>
    <mergeCell ref="Z37:AB37"/>
    <mergeCell ref="AE37:AG37"/>
    <mergeCell ref="AF41:AG41"/>
    <mergeCell ref="AE39:AG39"/>
    <mergeCell ref="AE33:AG33"/>
    <mergeCell ref="Z8:AB8"/>
    <mergeCell ref="D10:AG10"/>
    <mergeCell ref="E8:I8"/>
    <mergeCell ref="AE43:AG43"/>
    <mergeCell ref="AE36:AG36"/>
    <mergeCell ref="Z20:AB20"/>
    <mergeCell ref="AE20:AG20"/>
    <mergeCell ref="Z23:AB23"/>
    <mergeCell ref="AE21:AG21"/>
    <mergeCell ref="AE27:AG27"/>
    <mergeCell ref="Z31:AB31"/>
    <mergeCell ref="AE22:AG22"/>
    <mergeCell ref="AE23:AG23"/>
    <mergeCell ref="AE29:AG29"/>
    <mergeCell ref="AE30:AG30"/>
    <mergeCell ref="F5:L5"/>
    <mergeCell ref="AA5:AG5"/>
    <mergeCell ref="AE28:AG28"/>
    <mergeCell ref="AE31:AG31"/>
    <mergeCell ref="AE32:AG32"/>
    <mergeCell ref="D16:F16"/>
    <mergeCell ref="H16:J16"/>
    <mergeCell ref="L16:N16"/>
    <mergeCell ref="P16:R16"/>
    <mergeCell ref="Q8:S8"/>
    <mergeCell ref="Z21:AB21"/>
    <mergeCell ref="Z27:AB27"/>
    <mergeCell ref="Z28:AB28"/>
    <mergeCell ref="Z29:AB29"/>
    <mergeCell ref="Z30:AB30"/>
    <mergeCell ref="E3:N3"/>
    <mergeCell ref="AC3:AG3"/>
    <mergeCell ref="G4:K4"/>
    <mergeCell ref="R4:V4"/>
    <mergeCell ref="AA4:AG4"/>
  </mergeCells>
  <phoneticPr fontId="0" type="noConversion"/>
  <printOptions horizontalCentered="1"/>
  <pageMargins left="0.8" right="0.5" top="0.5" bottom="0.25" header="0.5" footer="0.5"/>
  <pageSetup orientation="portrait" r:id="rId1"/>
  <headerFooter alignWithMargins="0"/>
  <colBreaks count="1" manualBreakCount="1">
    <brk id="34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93" r:id="rId4" name="Check Box 69">
              <controlPr locked="0" defaultSize="0" autoFill="0" autoLine="0" autoPict="0">
                <anchor moveWithCells="1">
                  <from>
                    <xdr:col>12</xdr:col>
                    <xdr:colOff>161925</xdr:colOff>
                    <xdr:row>11</xdr:row>
                    <xdr:rowOff>28575</xdr:rowOff>
                  </from>
                  <to>
                    <xdr:col>14</xdr:col>
                    <xdr:colOff>104775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" name="Check Box 70">
              <controlPr locked="0" defaultSize="0" autoFill="0" autoLine="0" autoPict="0">
                <anchor moveWithCells="1">
                  <from>
                    <xdr:col>17</xdr:col>
                    <xdr:colOff>171450</xdr:colOff>
                    <xdr:row>11</xdr:row>
                    <xdr:rowOff>28575</xdr:rowOff>
                  </from>
                  <to>
                    <xdr:col>19</xdr:col>
                    <xdr:colOff>114300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6" name="Check Box 80">
              <controlPr locked="0" defaultSize="0" autoFill="0" autoLine="0" autoPict="0">
                <anchor moveWithCells="1">
                  <from>
                    <xdr:col>6</xdr:col>
                    <xdr:colOff>161925</xdr:colOff>
                    <xdr:row>11</xdr:row>
                    <xdr:rowOff>28575</xdr:rowOff>
                  </from>
                  <to>
                    <xdr:col>8</xdr:col>
                    <xdr:colOff>114300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4" r:id="rId7" name="Check Box 550">
              <controlPr locked="0" defaultSize="0" autoFill="0" autoLine="0" autoPict="0">
                <anchor moveWithCells="1">
                  <from>
                    <xdr:col>20</xdr:col>
                    <xdr:colOff>171450</xdr:colOff>
                    <xdr:row>11</xdr:row>
                    <xdr:rowOff>28575</xdr:rowOff>
                  </from>
                  <to>
                    <xdr:col>22</xdr:col>
                    <xdr:colOff>114300</xdr:colOff>
                    <xdr:row>13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DD6C0D263C4947A0A5A7BFA817A0A8" ma:contentTypeVersion="9" ma:contentTypeDescription="Create a new document." ma:contentTypeScope="" ma:versionID="db8dd5e6787e3b95b082a3f212ea7010">
  <xsd:schema xmlns:xsd="http://www.w3.org/2001/XMLSchema" xmlns:xs="http://www.w3.org/2001/XMLSchema" xmlns:p="http://schemas.microsoft.com/office/2006/metadata/properties" xmlns:ns2="cdf5cfbf-cf86-4eb7-ac31-a9fd0075546e" targetNamespace="http://schemas.microsoft.com/office/2006/metadata/properties" ma:root="true" ma:fieldsID="5769d7150f2363f74b93521d7e0a0866" ns2:_="">
    <xsd:import namespace="cdf5cfbf-cf86-4eb7-ac31-a9fd0075546e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f5cfbf-cf86-4eb7-ac31-a9fd0075546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9AFAA1-8A3A-495B-AB30-28E71A041291}">
  <ds:schemaRefs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55CC9DF-F939-41F6-AA53-9F75D05AB6B5}"/>
</file>

<file path=customXml/itemProps3.xml><?xml version="1.0" encoding="utf-8"?>
<ds:datastoreItem xmlns:ds="http://schemas.openxmlformats.org/officeDocument/2006/customXml" ds:itemID="{CB03B60A-F2E3-4B1F-9890-0A2C180B03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CA-EW-6</vt:lpstr>
      <vt:lpstr>'CA-EW-6'!Print_Area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Robert Jessberger</dc:creator>
  <cp:lastModifiedBy>Scott Hootman</cp:lastModifiedBy>
  <cp:lastPrinted>2013-07-18T14:35:43Z</cp:lastPrinted>
  <dcterms:created xsi:type="dcterms:W3CDTF">2007-02-13T17:47:20Z</dcterms:created>
  <dcterms:modified xsi:type="dcterms:W3CDTF">2015-03-13T11:41:08Z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59600</vt:r8>
  </property>
  <property fmtid="{D5CDD505-2E9C-101B-9397-08002B2CF9AE}" pid="3" name="ContentTypeId">
    <vt:lpwstr>0x0101003ADD6C0D263C4947A0A5A7BFA817A0A8</vt:lpwstr>
  </property>
</Properties>
</file>